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中田あゆみ\Downloads\"/>
    </mc:Choice>
  </mc:AlternateContent>
  <xr:revisionPtr revIDLastSave="0" documentId="13_ncr:1_{1B68445D-6053-44F1-AFF0-CC943A2D095A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願書" sheetId="10" r:id="rId1"/>
    <sheet name="Sheet1" sheetId="21" state="hidden" r:id="rId2"/>
    <sheet name="2022年単位バンク用 " sheetId="19" state="hidden" r:id="rId3"/>
    <sheet name="科目一覧" sheetId="11" state="hidden" r:id="rId4"/>
  </sheets>
  <definedNames>
    <definedName name="_xlnm._FilterDatabase" localSheetId="2" hidden="1">'2022年単位バンク用 '!$A$4:$L$91</definedName>
    <definedName name="_xlnm.Print_Area" localSheetId="0">願書!$A$1:$J$65</definedName>
    <definedName name="実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0" l="1"/>
  <c r="I41" i="11"/>
  <c r="G41" i="11" s="1"/>
  <c r="K41" i="11"/>
  <c r="M41" i="11"/>
  <c r="O41" i="11"/>
  <c r="I42" i="11"/>
  <c r="D42" i="11" s="1"/>
  <c r="K42" i="11"/>
  <c r="M42" i="11"/>
  <c r="O42" i="11"/>
  <c r="I43" i="11"/>
  <c r="G43" i="11" s="1"/>
  <c r="K43" i="11"/>
  <c r="D43" i="11" s="1"/>
  <c r="M43" i="11"/>
  <c r="O43" i="11"/>
  <c r="D41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D37" i="11" s="1"/>
  <c r="O38" i="11"/>
  <c r="O39" i="11"/>
  <c r="O40" i="11"/>
  <c r="M3" i="11"/>
  <c r="M4" i="11"/>
  <c r="M5" i="11"/>
  <c r="M6" i="11"/>
  <c r="M7" i="11"/>
  <c r="G7" i="11" s="1"/>
  <c r="M8" i="11"/>
  <c r="M9" i="11"/>
  <c r="M10" i="11"/>
  <c r="G10" i="11"/>
  <c r="M11" i="11"/>
  <c r="M12" i="11"/>
  <c r="M13" i="11"/>
  <c r="M14" i="11"/>
  <c r="M15" i="11"/>
  <c r="M16" i="11"/>
  <c r="M17" i="11"/>
  <c r="D17" i="11" s="1"/>
  <c r="M18" i="11"/>
  <c r="M19" i="11"/>
  <c r="M20" i="11"/>
  <c r="M21" i="11"/>
  <c r="M22" i="11"/>
  <c r="M23" i="11"/>
  <c r="M24" i="11"/>
  <c r="M25" i="11"/>
  <c r="G25" i="11" s="1"/>
  <c r="M26" i="11"/>
  <c r="M27" i="11"/>
  <c r="M28" i="11"/>
  <c r="M29" i="11"/>
  <c r="M30" i="11"/>
  <c r="M31" i="11"/>
  <c r="M32" i="11"/>
  <c r="G32" i="11" s="1"/>
  <c r="M33" i="11"/>
  <c r="M34" i="11"/>
  <c r="M35" i="11"/>
  <c r="M36" i="11"/>
  <c r="M37" i="11"/>
  <c r="M38" i="11"/>
  <c r="M39" i="11"/>
  <c r="M40" i="11"/>
  <c r="K3" i="11"/>
  <c r="K4" i="11"/>
  <c r="D4" i="11"/>
  <c r="K5" i="11"/>
  <c r="K6" i="11"/>
  <c r="D6" i="11" s="1"/>
  <c r="K7" i="11"/>
  <c r="K8" i="11"/>
  <c r="K9" i="11"/>
  <c r="K10" i="11"/>
  <c r="K11" i="11"/>
  <c r="K12" i="11"/>
  <c r="G12" i="11" s="1"/>
  <c r="K13" i="11"/>
  <c r="K14" i="11"/>
  <c r="K15" i="11"/>
  <c r="K16" i="11"/>
  <c r="K17" i="11"/>
  <c r="K18" i="11"/>
  <c r="K19" i="11"/>
  <c r="K20" i="11"/>
  <c r="D20" i="11"/>
  <c r="K21" i="11"/>
  <c r="K22" i="11"/>
  <c r="G22" i="11" s="1"/>
  <c r="K23" i="11"/>
  <c r="K24" i="11"/>
  <c r="K25" i="11"/>
  <c r="K26" i="11"/>
  <c r="G26" i="11" s="1"/>
  <c r="K27" i="11"/>
  <c r="K28" i="11"/>
  <c r="D28" i="11"/>
  <c r="K29" i="11"/>
  <c r="K30" i="11"/>
  <c r="K31" i="11"/>
  <c r="K32" i="11"/>
  <c r="D32" i="11"/>
  <c r="K33" i="11"/>
  <c r="K34" i="11"/>
  <c r="K35" i="11"/>
  <c r="G35" i="11" s="1"/>
  <c r="K36" i="11"/>
  <c r="K37" i="11"/>
  <c r="K38" i="11"/>
  <c r="K39" i="11"/>
  <c r="G39" i="11" s="1"/>
  <c r="K40" i="11"/>
  <c r="I3" i="11"/>
  <c r="G3" i="11"/>
  <c r="D3" i="11"/>
  <c r="I4" i="11"/>
  <c r="G4" i="11" s="1"/>
  <c r="I5" i="11"/>
  <c r="D5" i="11"/>
  <c r="I6" i="11"/>
  <c r="I7" i="11"/>
  <c r="D7" i="11"/>
  <c r="I8" i="11"/>
  <c r="G8" i="11" s="1"/>
  <c r="I9" i="11"/>
  <c r="G9" i="11"/>
  <c r="I10" i="11"/>
  <c r="D10" i="11"/>
  <c r="I11" i="11"/>
  <c r="D11" i="11" s="1"/>
  <c r="G11" i="11"/>
  <c r="I12" i="11"/>
  <c r="D12" i="11" s="1"/>
  <c r="I13" i="11"/>
  <c r="G13" i="11" s="1"/>
  <c r="I14" i="11"/>
  <c r="D14" i="11" s="1"/>
  <c r="I15" i="11"/>
  <c r="G15" i="11" s="1"/>
  <c r="D15" i="11"/>
  <c r="I16" i="11"/>
  <c r="D16" i="11" s="1"/>
  <c r="I17" i="11"/>
  <c r="G17" i="11"/>
  <c r="I18" i="11"/>
  <c r="G18" i="11" s="1"/>
  <c r="I19" i="11"/>
  <c r="G19" i="11" s="1"/>
  <c r="D19" i="11"/>
  <c r="I20" i="11"/>
  <c r="G20" i="11" s="1"/>
  <c r="I21" i="11"/>
  <c r="D21" i="11"/>
  <c r="I22" i="11"/>
  <c r="D22" i="11" s="1"/>
  <c r="I23" i="11"/>
  <c r="G23" i="11" s="1"/>
  <c r="D23" i="11"/>
  <c r="I24" i="11"/>
  <c r="G24" i="11" s="1"/>
  <c r="I25" i="11"/>
  <c r="D25" i="11"/>
  <c r="I26" i="11"/>
  <c r="I27" i="11"/>
  <c r="G27" i="11" s="1"/>
  <c r="I28" i="11"/>
  <c r="G28" i="11"/>
  <c r="I29" i="11"/>
  <c r="G29" i="11" s="1"/>
  <c r="I30" i="11"/>
  <c r="D30" i="11" s="1"/>
  <c r="G30" i="11"/>
  <c r="I31" i="11"/>
  <c r="G31" i="11" s="1"/>
  <c r="I32" i="11"/>
  <c r="I33" i="11"/>
  <c r="G33" i="11" s="1"/>
  <c r="I34" i="11"/>
  <c r="G34" i="11"/>
  <c r="D34" i="11"/>
  <c r="I35" i="11"/>
  <c r="D35" i="11" s="1"/>
  <c r="I36" i="11"/>
  <c r="D36" i="11" s="1"/>
  <c r="G36" i="11"/>
  <c r="I37" i="11"/>
  <c r="G37" i="11"/>
  <c r="I38" i="11"/>
  <c r="D38" i="11" s="1"/>
  <c r="G38" i="11"/>
  <c r="I39" i="11"/>
  <c r="D39" i="11" s="1"/>
  <c r="I40" i="11"/>
  <c r="D40" i="11" s="1"/>
  <c r="G40" i="11"/>
  <c r="O2" i="11"/>
  <c r="M2" i="11"/>
  <c r="K2" i="11"/>
  <c r="I2" i="11"/>
  <c r="G2" i="11" s="1"/>
  <c r="D9" i="11"/>
  <c r="D24" i="11"/>
  <c r="D8" i="11"/>
  <c r="G6" i="11"/>
  <c r="G5" i="11"/>
  <c r="G21" i="11"/>
  <c r="D13" i="11" l="1"/>
  <c r="D29" i="11"/>
  <c r="D33" i="11"/>
  <c r="D2" i="11"/>
  <c r="D31" i="11"/>
  <c r="D27" i="11"/>
  <c r="G42" i="11"/>
  <c r="D26" i="11"/>
  <c r="D18" i="11"/>
  <c r="G14" i="11"/>
  <c r="G16" i="11"/>
</calcChain>
</file>

<file path=xl/sharedStrings.xml><?xml version="1.0" encoding="utf-8"?>
<sst xmlns="http://schemas.openxmlformats.org/spreadsheetml/2006/main" count="988" uniqueCount="473">
  <si>
    <t>生年月日</t>
    <rPh sb="0" eb="2">
      <t>セイネン</t>
    </rPh>
    <rPh sb="2" eb="4">
      <t>ガッピ</t>
    </rPh>
    <phoneticPr fontId="8"/>
  </si>
  <si>
    <t>現 住 所</t>
    <rPh sb="0" eb="1">
      <t>ウツツ</t>
    </rPh>
    <rPh sb="2" eb="3">
      <t>ジュウ</t>
    </rPh>
    <rPh sb="4" eb="5">
      <t>ショ</t>
    </rPh>
    <phoneticPr fontId="8"/>
  </si>
  <si>
    <t>区　分</t>
    <rPh sb="0" eb="1">
      <t>ク</t>
    </rPh>
    <rPh sb="2" eb="3">
      <t>ブン</t>
    </rPh>
    <phoneticPr fontId="8"/>
  </si>
  <si>
    <t>氏　名</t>
    <rPh sb="0" eb="1">
      <t>シ</t>
    </rPh>
    <rPh sb="2" eb="3">
      <t>メイ</t>
    </rPh>
    <phoneticPr fontId="8"/>
  </si>
  <si>
    <t>学　歴</t>
    <rPh sb="0" eb="1">
      <t>ガク</t>
    </rPh>
    <rPh sb="2" eb="3">
      <t>レキ</t>
    </rPh>
    <phoneticPr fontId="8"/>
  </si>
  <si>
    <t>学　校　名</t>
    <rPh sb="0" eb="1">
      <t>ガク</t>
    </rPh>
    <rPh sb="2" eb="3">
      <t>コウ</t>
    </rPh>
    <rPh sb="4" eb="5">
      <t>メイ</t>
    </rPh>
    <phoneticPr fontId="8"/>
  </si>
  <si>
    <t>職歴・研究歴</t>
    <rPh sb="0" eb="2">
      <t>ショクレキ</t>
    </rPh>
    <rPh sb="3" eb="5">
      <t>ケンキュウ</t>
    </rPh>
    <rPh sb="5" eb="6">
      <t>レキ</t>
    </rPh>
    <phoneticPr fontId="8"/>
  </si>
  <si>
    <t>勤務先・研究所等の名称</t>
    <rPh sb="0" eb="3">
      <t>キンムサキ</t>
    </rPh>
    <rPh sb="4" eb="7">
      <t>ケンキュウジョ</t>
    </rPh>
    <rPh sb="7" eb="8">
      <t>トウ</t>
    </rPh>
    <rPh sb="9" eb="11">
      <t>メイショウ</t>
    </rPh>
    <phoneticPr fontId="8"/>
  </si>
  <si>
    <t>身分</t>
    <rPh sb="0" eb="2">
      <t>ミブン</t>
    </rPh>
    <phoneticPr fontId="8"/>
  </si>
  <si>
    <t>年数</t>
    <rPh sb="0" eb="2">
      <t>ネンスウ</t>
    </rPh>
    <phoneticPr fontId="8"/>
  </si>
  <si>
    <t>メールアドレス</t>
    <phoneticPr fontId="8"/>
  </si>
  <si>
    <t>電話番号</t>
    <rPh sb="0" eb="2">
      <t>デンワ</t>
    </rPh>
    <rPh sb="2" eb="4">
      <t>バンゴウ</t>
    </rPh>
    <phoneticPr fontId="8"/>
  </si>
  <si>
    <t>ふ　り　が　な</t>
    <phoneticPr fontId="8"/>
  </si>
  <si>
    <t>中等教育
（高等学校）</t>
    <rPh sb="0" eb="2">
      <t>チュウトウ</t>
    </rPh>
    <rPh sb="2" eb="4">
      <t>キョウイク</t>
    </rPh>
    <rPh sb="6" eb="8">
      <t>コウトウ</t>
    </rPh>
    <rPh sb="8" eb="10">
      <t>ガッコウ</t>
    </rPh>
    <phoneticPr fontId="8"/>
  </si>
  <si>
    <t>※受理通知をお送りしますので必ずご記入ください。</t>
    <phoneticPr fontId="8"/>
  </si>
  <si>
    <t>　　　　　　　　　　　　　　　　　　　　　　　　　　　　　　　　　　　　　　＠</t>
    <phoneticPr fontId="8"/>
  </si>
  <si>
    <t>科目№</t>
    <rPh sb="0" eb="2">
      <t>カモク</t>
    </rPh>
    <phoneticPr fontId="19"/>
  </si>
  <si>
    <t xml:space="preserve">  授 業 科 目 </t>
    <rPh sb="2" eb="5">
      <t>ジュギョウ</t>
    </rPh>
    <rPh sb="6" eb="9">
      <t>カモク</t>
    </rPh>
    <phoneticPr fontId="19"/>
  </si>
  <si>
    <t>開講期</t>
    <rPh sb="0" eb="2">
      <t>カイコウ</t>
    </rPh>
    <rPh sb="2" eb="3">
      <t>キ</t>
    </rPh>
    <phoneticPr fontId="19"/>
  </si>
  <si>
    <t>曜日・時限</t>
    <rPh sb="0" eb="2">
      <t>ヨウビ</t>
    </rPh>
    <rPh sb="3" eb="5">
      <t>ジゲン</t>
    </rPh>
    <phoneticPr fontId="19"/>
  </si>
  <si>
    <t>単位数</t>
    <rPh sb="0" eb="3">
      <t>タンイスウ</t>
    </rPh>
    <phoneticPr fontId="19"/>
  </si>
  <si>
    <t>担当教員</t>
    <rPh sb="0" eb="2">
      <t>タントウ</t>
    </rPh>
    <rPh sb="2" eb="4">
      <t>キョウイン</t>
    </rPh>
    <phoneticPr fontId="19"/>
  </si>
  <si>
    <t>ネットワーク特論2</t>
  </si>
  <si>
    <t>成田　雅彦</t>
  </si>
  <si>
    <t>ビッグデータ解析特論</t>
  </si>
  <si>
    <t>中鉢　欣秀</t>
  </si>
  <si>
    <t>瀬戸　洋一</t>
  </si>
  <si>
    <t>酒森　潔</t>
  </si>
  <si>
    <t>松尾　徳朗</t>
  </si>
  <si>
    <t>スタートアップ戦略特論</t>
  </si>
  <si>
    <t>ITソリューション特論</t>
  </si>
  <si>
    <t>小山　裕司</t>
  </si>
  <si>
    <t>吉田　敏</t>
  </si>
  <si>
    <t>橋本　洋志</t>
  </si>
  <si>
    <t>サービス工学特論</t>
  </si>
  <si>
    <t>品質工学特論</t>
  </si>
  <si>
    <t>越水　重臣</t>
  </si>
  <si>
    <t>信頼性工学特論</t>
  </si>
  <si>
    <t>プロダクトデザイン特論</t>
  </si>
  <si>
    <t>デザインシステム計画特論</t>
  </si>
  <si>
    <t>村越　英樹</t>
  </si>
  <si>
    <t>曜</t>
    <rPh sb="0" eb="1">
      <t>ヨウ</t>
    </rPh>
    <phoneticPr fontId="8"/>
  </si>
  <si>
    <t>限</t>
    <rPh sb="0" eb="1">
      <t>ゲン</t>
    </rPh>
    <phoneticPr fontId="8"/>
  </si>
  <si>
    <t>　　　　 年　　月　</t>
    <rPh sb="5" eb="6">
      <t>ネン</t>
    </rPh>
    <rPh sb="8" eb="9">
      <t>ガツ</t>
    </rPh>
    <phoneticPr fontId="8"/>
  </si>
  <si>
    <t>～　　　　　　年　　月　</t>
    <phoneticPr fontId="8"/>
  </si>
  <si>
    <t>～　　　　　　年　　月　</t>
    <phoneticPr fontId="8"/>
  </si>
  <si>
    <t>文字数</t>
    <rPh sb="0" eb="3">
      <t>モジスウ</t>
    </rPh>
    <phoneticPr fontId="8"/>
  </si>
  <si>
    <t>(西暦) 　　　　　　　　　　年　　　　　　　月　　　　　 　日</t>
    <phoneticPr fontId="8"/>
  </si>
  <si>
    <t>在留資格（　　　　　　）　</t>
    <rPh sb="0" eb="2">
      <t>ザイリュウ</t>
    </rPh>
    <rPh sb="2" eb="4">
      <t>シカク</t>
    </rPh>
    <phoneticPr fontId="8"/>
  </si>
  <si>
    <t>〒</t>
    <phoneticPr fontId="8"/>
  </si>
  <si>
    <t>月6・土2</t>
    <rPh sb="0" eb="1">
      <t>ゲツ</t>
    </rPh>
    <rPh sb="3" eb="4">
      <t>ド</t>
    </rPh>
    <phoneticPr fontId="18"/>
  </si>
  <si>
    <t>水6・金6</t>
    <rPh sb="0" eb="1">
      <t>スイ</t>
    </rPh>
    <rPh sb="3" eb="4">
      <t>キン</t>
    </rPh>
    <phoneticPr fontId="18"/>
  </si>
  <si>
    <t>水7・金7</t>
    <rPh sb="0" eb="1">
      <t>スイ</t>
    </rPh>
    <rPh sb="3" eb="4">
      <t>キン</t>
    </rPh>
    <phoneticPr fontId="8"/>
  </si>
  <si>
    <t>土4・土5</t>
    <rPh sb="0" eb="1">
      <t>ド</t>
    </rPh>
    <phoneticPr fontId="19"/>
  </si>
  <si>
    <t>土1・土2</t>
    <rPh sb="0" eb="1">
      <t>ド</t>
    </rPh>
    <rPh sb="3" eb="4">
      <t>ド</t>
    </rPh>
    <phoneticPr fontId="19"/>
  </si>
  <si>
    <t>土4・土5</t>
    <rPh sb="0" eb="1">
      <t>ド</t>
    </rPh>
    <phoneticPr fontId="15"/>
  </si>
  <si>
    <t>月7・木7</t>
    <rPh sb="0" eb="1">
      <t>ゲツ</t>
    </rPh>
    <rPh sb="3" eb="4">
      <t>モク</t>
    </rPh>
    <phoneticPr fontId="8"/>
  </si>
  <si>
    <t>火7・金7</t>
    <rPh sb="0" eb="1">
      <t>カ</t>
    </rPh>
    <rPh sb="3" eb="4">
      <t>キン</t>
    </rPh>
    <phoneticPr fontId="19"/>
  </si>
  <si>
    <t>水5・土3</t>
    <rPh sb="0" eb="1">
      <t>スイ</t>
    </rPh>
    <rPh sb="3" eb="4">
      <t>ド</t>
    </rPh>
    <phoneticPr fontId="19"/>
  </si>
  <si>
    <t>水6・水7</t>
    <rPh sb="0" eb="1">
      <t>スイ</t>
    </rPh>
    <rPh sb="3" eb="4">
      <t>スイ</t>
    </rPh>
    <phoneticPr fontId="19"/>
  </si>
  <si>
    <t>火6・金6</t>
    <rPh sb="0" eb="1">
      <t>カ</t>
    </rPh>
    <rPh sb="3" eb="4">
      <t>キン</t>
    </rPh>
    <phoneticPr fontId="19"/>
  </si>
  <si>
    <t>創20</t>
    <rPh sb="0" eb="1">
      <t>ソウ</t>
    </rPh>
    <phoneticPr fontId="8"/>
  </si>
  <si>
    <t>第3クォータ</t>
    <rPh sb="0" eb="1">
      <t>ダイ</t>
    </rPh>
    <phoneticPr fontId="8"/>
  </si>
  <si>
    <t>月7・木7</t>
    <rPh sb="0" eb="1">
      <t>ゲツ</t>
    </rPh>
    <rPh sb="3" eb="4">
      <t>モク</t>
    </rPh>
    <phoneticPr fontId="19"/>
  </si>
  <si>
    <t>情1</t>
    <rPh sb="0" eb="1">
      <t>ジョウ</t>
    </rPh>
    <phoneticPr fontId="8"/>
  </si>
  <si>
    <t>第4クォータ</t>
    <rPh sb="0" eb="1">
      <t>ダイ</t>
    </rPh>
    <phoneticPr fontId="8"/>
  </si>
  <si>
    <t>月7・土3</t>
    <rPh sb="0" eb="1">
      <t>ゲツ</t>
    </rPh>
    <rPh sb="3" eb="4">
      <t>ド</t>
    </rPh>
    <phoneticPr fontId="18"/>
  </si>
  <si>
    <t>飛田　博章</t>
    <rPh sb="0" eb="2">
      <t>トビタ</t>
    </rPh>
    <rPh sb="3" eb="4">
      <t>ヒロシ</t>
    </rPh>
    <rPh sb="4" eb="5">
      <t>ショウ</t>
    </rPh>
    <phoneticPr fontId="18"/>
  </si>
  <si>
    <t>情2</t>
    <rPh sb="0" eb="1">
      <t>ジョウ</t>
    </rPh>
    <phoneticPr fontId="8"/>
  </si>
  <si>
    <t>セキュアシステム管理運用特論</t>
  </si>
  <si>
    <t>情3</t>
    <rPh sb="0" eb="1">
      <t>ジョウ</t>
    </rPh>
    <phoneticPr fontId="8"/>
  </si>
  <si>
    <t>インターネットプラットフォーム特論</t>
  </si>
  <si>
    <t>水6・金6</t>
    <rPh sb="0" eb="1">
      <t>スイ</t>
    </rPh>
    <rPh sb="3" eb="4">
      <t>キン</t>
    </rPh>
    <phoneticPr fontId="19"/>
  </si>
  <si>
    <t>情13</t>
    <rPh sb="0" eb="1">
      <t>ジョウ</t>
    </rPh>
    <phoneticPr fontId="8"/>
  </si>
  <si>
    <t>中野　美由紀</t>
    <rPh sb="0" eb="2">
      <t>ナカノ</t>
    </rPh>
    <rPh sb="3" eb="6">
      <t>ミユキ</t>
    </rPh>
    <phoneticPr fontId="8"/>
  </si>
  <si>
    <t>情15</t>
    <rPh sb="0" eb="1">
      <t>ジョウ</t>
    </rPh>
    <phoneticPr fontId="8"/>
  </si>
  <si>
    <t>IT特論</t>
  </si>
  <si>
    <t>火6・火7</t>
    <rPh sb="0" eb="1">
      <t>カ</t>
    </rPh>
    <rPh sb="3" eb="4">
      <t>カ</t>
    </rPh>
    <phoneticPr fontId="8"/>
  </si>
  <si>
    <t>情16</t>
    <rPh sb="0" eb="1">
      <t>ジョウ</t>
    </rPh>
    <phoneticPr fontId="8"/>
  </si>
  <si>
    <t>コミュニケーション技術特論2</t>
  </si>
  <si>
    <t>情21</t>
    <rPh sb="0" eb="1">
      <t>ジョウ</t>
    </rPh>
    <phoneticPr fontId="8"/>
  </si>
  <si>
    <t>情報システム特論2</t>
  </si>
  <si>
    <t>情22</t>
    <rPh sb="0" eb="1">
      <t>ジョウ</t>
    </rPh>
    <phoneticPr fontId="8"/>
  </si>
  <si>
    <t>情報ビジネス特別講義1</t>
  </si>
  <si>
    <t>月6・月7</t>
    <rPh sb="0" eb="1">
      <t>ゲツ</t>
    </rPh>
    <rPh sb="3" eb="4">
      <t>ゲツ</t>
    </rPh>
    <phoneticPr fontId="19"/>
  </si>
  <si>
    <t>情23</t>
    <rPh sb="0" eb="1">
      <t>ジョウ</t>
    </rPh>
    <phoneticPr fontId="8"/>
  </si>
  <si>
    <t>情報ビジネス特別講義4</t>
  </si>
  <si>
    <t>情25</t>
    <rPh sb="0" eb="1">
      <t>ジョウ</t>
    </rPh>
    <phoneticPr fontId="8"/>
  </si>
  <si>
    <t>ソフトウェア工学特論</t>
    <rPh sb="6" eb="8">
      <t>コウガク</t>
    </rPh>
    <rPh sb="8" eb="10">
      <t>トクロン</t>
    </rPh>
    <phoneticPr fontId="8"/>
  </si>
  <si>
    <t>火6・火7</t>
    <rPh sb="0" eb="1">
      <t>カ</t>
    </rPh>
    <rPh sb="3" eb="4">
      <t>ヒ</t>
    </rPh>
    <phoneticPr fontId="19"/>
  </si>
  <si>
    <t>中野　美由紀/成田　雅彦</t>
    <rPh sb="0" eb="2">
      <t>ナカノ</t>
    </rPh>
    <rPh sb="3" eb="6">
      <t>ミユキ</t>
    </rPh>
    <rPh sb="7" eb="9">
      <t>ナリタ</t>
    </rPh>
    <rPh sb="10" eb="12">
      <t>マサヒコ</t>
    </rPh>
    <phoneticPr fontId="8"/>
  </si>
  <si>
    <t>情27</t>
    <rPh sb="0" eb="1">
      <t>ジョウ</t>
    </rPh>
    <phoneticPr fontId="8"/>
  </si>
  <si>
    <t>オブジェクト指向開発特論</t>
  </si>
  <si>
    <t>嶋津　恵子</t>
    <rPh sb="0" eb="2">
      <t>シマズ</t>
    </rPh>
    <rPh sb="3" eb="5">
      <t>ケイコ</t>
    </rPh>
    <phoneticPr fontId="8"/>
  </si>
  <si>
    <t>情29</t>
    <rPh sb="0" eb="1">
      <t>ジョウ</t>
    </rPh>
    <phoneticPr fontId="8"/>
  </si>
  <si>
    <t>クラウドサーバ構築特論</t>
  </si>
  <si>
    <t>金6・金7</t>
    <rPh sb="0" eb="1">
      <t>キン</t>
    </rPh>
    <rPh sb="3" eb="4">
      <t>キン</t>
    </rPh>
    <phoneticPr fontId="19"/>
  </si>
  <si>
    <t>飛田　博章</t>
    <rPh sb="0" eb="2">
      <t>ヒダ</t>
    </rPh>
    <rPh sb="3" eb="5">
      <t>ヒロアキ</t>
    </rPh>
    <phoneticPr fontId="22"/>
  </si>
  <si>
    <t>情30</t>
    <rPh sb="0" eb="1">
      <t>ジョウ</t>
    </rPh>
    <phoneticPr fontId="8"/>
  </si>
  <si>
    <t>情報セキュリティ特別講義2</t>
  </si>
  <si>
    <t>情31</t>
    <rPh sb="0" eb="1">
      <t>ジョウ</t>
    </rPh>
    <phoneticPr fontId="8"/>
  </si>
  <si>
    <t>アジャイル開発手法特論</t>
  </si>
  <si>
    <t>土2・土3</t>
    <rPh sb="0" eb="1">
      <t>ド</t>
    </rPh>
    <rPh sb="3" eb="4">
      <t>ド</t>
    </rPh>
    <phoneticPr fontId="8"/>
  </si>
  <si>
    <t>情34</t>
    <rPh sb="0" eb="1">
      <t>ジョウ</t>
    </rPh>
    <phoneticPr fontId="8"/>
  </si>
  <si>
    <t>プロジェクト管理特論2</t>
  </si>
  <si>
    <t>土1・録画</t>
    <rPh sb="3" eb="5">
      <t>ロクガ</t>
    </rPh>
    <phoneticPr fontId="12"/>
  </si>
  <si>
    <t>情35</t>
    <rPh sb="0" eb="1">
      <t>ジョウ</t>
    </rPh>
    <phoneticPr fontId="8"/>
  </si>
  <si>
    <t>プロジェクト管理特論3</t>
  </si>
  <si>
    <t>情39</t>
    <rPh sb="0" eb="1">
      <t>ジョウ</t>
    </rPh>
    <phoneticPr fontId="8"/>
  </si>
  <si>
    <t>情報ビジネス特別講義3</t>
  </si>
  <si>
    <t>木6・木7</t>
  </si>
  <si>
    <t>情40</t>
    <rPh sb="0" eb="1">
      <t>ジョウ</t>
    </rPh>
    <phoneticPr fontId="8"/>
  </si>
  <si>
    <t>情報セキュリティ特別講義1</t>
  </si>
  <si>
    <t>情41</t>
    <rPh sb="0" eb="1">
      <t>ジョウ</t>
    </rPh>
    <phoneticPr fontId="8"/>
  </si>
  <si>
    <t>情報セキュリティ特別講義3</t>
  </si>
  <si>
    <t>創6</t>
    <rPh sb="0" eb="1">
      <t>ソウ</t>
    </rPh>
    <phoneticPr fontId="8"/>
  </si>
  <si>
    <t>インテリジェントシステム特論</t>
    <rPh sb="12" eb="14">
      <t>トクロン</t>
    </rPh>
    <phoneticPr fontId="23"/>
  </si>
  <si>
    <t>第3クォータ</t>
    <phoneticPr fontId="8"/>
  </si>
  <si>
    <t>創9</t>
    <rPh sb="0" eb="1">
      <t>ソウ</t>
    </rPh>
    <phoneticPr fontId="8"/>
  </si>
  <si>
    <t>技術経営特論</t>
    <rPh sb="0" eb="2">
      <t>ギジュツ</t>
    </rPh>
    <rPh sb="2" eb="4">
      <t>ケイエイ</t>
    </rPh>
    <rPh sb="4" eb="6">
      <t>トクロン</t>
    </rPh>
    <phoneticPr fontId="23"/>
  </si>
  <si>
    <t>創12</t>
    <rPh sb="0" eb="1">
      <t>ソウ</t>
    </rPh>
    <phoneticPr fontId="8"/>
  </si>
  <si>
    <t>システムインテグレーション特論</t>
  </si>
  <si>
    <t>第3クォータ</t>
    <rPh sb="0" eb="1">
      <t>ダイ</t>
    </rPh>
    <phoneticPr fontId="19"/>
  </si>
  <si>
    <t>創13</t>
    <rPh sb="0" eb="1">
      <t>ソウ</t>
    </rPh>
    <phoneticPr fontId="8"/>
  </si>
  <si>
    <t>創14</t>
    <rPh sb="0" eb="1">
      <t>ソウ</t>
    </rPh>
    <phoneticPr fontId="8"/>
  </si>
  <si>
    <t>創15</t>
    <rPh sb="0" eb="1">
      <t>ソウ</t>
    </rPh>
    <phoneticPr fontId="8"/>
  </si>
  <si>
    <t>火6・金6</t>
    <rPh sb="0" eb="1">
      <t>カ</t>
    </rPh>
    <rPh sb="3" eb="4">
      <t>キン</t>
    </rPh>
    <phoneticPr fontId="25"/>
  </si>
  <si>
    <t>創17</t>
    <rPh sb="0" eb="1">
      <t>ソウ</t>
    </rPh>
    <phoneticPr fontId="8"/>
  </si>
  <si>
    <t>チーム設計・試作特別演習</t>
    <rPh sb="3" eb="5">
      <t>セッケイ</t>
    </rPh>
    <rPh sb="6" eb="8">
      <t>シサク</t>
    </rPh>
    <phoneticPr fontId="22"/>
  </si>
  <si>
    <t>創18</t>
    <rPh sb="0" eb="1">
      <t>ソウ</t>
    </rPh>
    <phoneticPr fontId="8"/>
  </si>
  <si>
    <t>火7・金7</t>
    <rPh sb="0" eb="1">
      <t>カ</t>
    </rPh>
    <rPh sb="3" eb="4">
      <t>キン</t>
    </rPh>
    <phoneticPr fontId="8"/>
  </si>
  <si>
    <t>内山　純</t>
    <rPh sb="0" eb="2">
      <t>ウチヤマ</t>
    </rPh>
    <rPh sb="3" eb="4">
      <t>ジュン</t>
    </rPh>
    <phoneticPr fontId="8"/>
  </si>
  <si>
    <t>創22</t>
    <rPh sb="0" eb="1">
      <t>ソウ</t>
    </rPh>
    <phoneticPr fontId="8"/>
  </si>
  <si>
    <t>工業デザイン材料特論</t>
    <rPh sb="0" eb="2">
      <t>コウギョウ</t>
    </rPh>
    <rPh sb="6" eb="8">
      <t>ザイリョウ</t>
    </rPh>
    <rPh sb="8" eb="10">
      <t>トクロン</t>
    </rPh>
    <phoneticPr fontId="22"/>
  </si>
  <si>
    <t>第4クォータ</t>
    <phoneticPr fontId="8"/>
  </si>
  <si>
    <t>創26</t>
    <rPh sb="0" eb="1">
      <t>ソウ</t>
    </rPh>
    <phoneticPr fontId="8"/>
  </si>
  <si>
    <t>プロダクトデザイン特別演習</t>
    <rPh sb="9" eb="13">
      <t>トクベツエンシュウ</t>
    </rPh>
    <phoneticPr fontId="24"/>
  </si>
  <si>
    <t>創27</t>
    <rPh sb="0" eb="1">
      <t>ソウ</t>
    </rPh>
    <phoneticPr fontId="8"/>
  </si>
  <si>
    <t>トランスポーテーションデザイン特別演習</t>
    <rPh sb="15" eb="19">
      <t>トクベツエンシュウ</t>
    </rPh>
    <phoneticPr fontId="24"/>
  </si>
  <si>
    <t>創29</t>
    <rPh sb="0" eb="1">
      <t>ソウ</t>
    </rPh>
    <phoneticPr fontId="8"/>
  </si>
  <si>
    <t>システムモデリング特論</t>
  </si>
  <si>
    <t>創30</t>
    <rPh sb="0" eb="1">
      <t>ソウ</t>
    </rPh>
    <phoneticPr fontId="8"/>
  </si>
  <si>
    <t>デジタル製品開発特論</t>
  </si>
  <si>
    <t>月5・木5</t>
    <rPh sb="0" eb="1">
      <t>ゲツ</t>
    </rPh>
    <rPh sb="3" eb="4">
      <t>モク</t>
    </rPh>
    <phoneticPr fontId="8"/>
  </si>
  <si>
    <t>創31</t>
    <rPh sb="0" eb="1">
      <t>ソウ</t>
    </rPh>
    <phoneticPr fontId="8"/>
  </si>
  <si>
    <t>ET（Embedded Technology）特別演習</t>
  </si>
  <si>
    <t>共選2</t>
    <rPh sb="0" eb="1">
      <t>キョウ</t>
    </rPh>
    <phoneticPr fontId="19"/>
  </si>
  <si>
    <t>共選3</t>
    <rPh sb="0" eb="1">
      <t>キョウ</t>
    </rPh>
    <phoneticPr fontId="19"/>
  </si>
  <si>
    <t>マーケティング特論</t>
  </si>
  <si>
    <t>土4・土5</t>
    <rPh sb="0" eb="1">
      <t>ド</t>
    </rPh>
    <rPh sb="3" eb="4">
      <t>ド</t>
    </rPh>
    <phoneticPr fontId="18"/>
  </si>
  <si>
    <t>共選5</t>
    <rPh sb="0" eb="1">
      <t>キョウ</t>
    </rPh>
    <phoneticPr fontId="19"/>
  </si>
  <si>
    <t>火6・火7</t>
    <rPh sb="0" eb="1">
      <t>カ</t>
    </rPh>
    <rPh sb="3" eb="4">
      <t>カ</t>
    </rPh>
    <phoneticPr fontId="15"/>
  </si>
  <si>
    <t>共選6</t>
    <rPh sb="0" eb="1">
      <t>キョウ</t>
    </rPh>
    <phoneticPr fontId="19"/>
  </si>
  <si>
    <t>コンセプトデザイン特論</t>
    <rPh sb="9" eb="11">
      <t>トクロン</t>
    </rPh>
    <phoneticPr fontId="8"/>
  </si>
  <si>
    <t>水6・水7</t>
    <rPh sb="0" eb="1">
      <t>スイ</t>
    </rPh>
    <rPh sb="3" eb="4">
      <t>スイ</t>
    </rPh>
    <phoneticPr fontId="14"/>
  </si>
  <si>
    <t>共選8</t>
    <rPh sb="0" eb="1">
      <t>キョウ</t>
    </rPh>
    <phoneticPr fontId="19"/>
  </si>
  <si>
    <t>国際経営特論</t>
    <rPh sb="0" eb="2">
      <t>コクサイ</t>
    </rPh>
    <rPh sb="2" eb="4">
      <t>ケイエイ</t>
    </rPh>
    <rPh sb="4" eb="6">
      <t>トクロン</t>
    </rPh>
    <phoneticPr fontId="8"/>
  </si>
  <si>
    <t>第4クォータ</t>
    <rPh sb="0" eb="1">
      <t>ダイ</t>
    </rPh>
    <phoneticPr fontId="19"/>
  </si>
  <si>
    <t>土4・土5</t>
  </si>
  <si>
    <t>共選9</t>
    <rPh sb="0" eb="1">
      <t>キョウ</t>
    </rPh>
    <phoneticPr fontId="19"/>
  </si>
  <si>
    <t>国際開発特論</t>
    <rPh sb="0" eb="2">
      <t>コクサイ</t>
    </rPh>
    <rPh sb="2" eb="4">
      <t>カイハツ</t>
    </rPh>
    <rPh sb="4" eb="6">
      <t>トクロン</t>
    </rPh>
    <phoneticPr fontId="8"/>
  </si>
  <si>
    <t>土4・土5</t>
    <rPh sb="0" eb="1">
      <t>ツチ</t>
    </rPh>
    <rPh sb="3" eb="4">
      <t>ツチ</t>
    </rPh>
    <phoneticPr fontId="18"/>
  </si>
  <si>
    <t>共選10</t>
    <rPh sb="0" eb="1">
      <t>キョウ</t>
    </rPh>
    <phoneticPr fontId="19"/>
  </si>
  <si>
    <t>Technical writing in English</t>
  </si>
  <si>
    <t>火6・木6</t>
    <rPh sb="0" eb="1">
      <t>カ</t>
    </rPh>
    <rPh sb="3" eb="4">
      <t>モク</t>
    </rPh>
    <phoneticPr fontId="15"/>
  </si>
  <si>
    <t>共選11</t>
    <rPh sb="0" eb="1">
      <t>キョウ</t>
    </rPh>
    <phoneticPr fontId="19"/>
  </si>
  <si>
    <t>DESIGN［RE］THINKING</t>
  </si>
  <si>
    <t>月6・木6</t>
    <rPh sb="0" eb="1">
      <t>ゲツ</t>
    </rPh>
    <rPh sb="3" eb="4">
      <t>モク</t>
    </rPh>
    <phoneticPr fontId="22"/>
  </si>
  <si>
    <t>Innella Giovanni</t>
  </si>
  <si>
    <t>高等教育
（大学）</t>
    <rPh sb="0" eb="2">
      <t>コウトウ</t>
    </rPh>
    <rPh sb="2" eb="4">
      <t>キョウイク</t>
    </rPh>
    <rPh sb="6" eb="8">
      <t>ダイガク</t>
    </rPh>
    <phoneticPr fontId="8"/>
  </si>
  <si>
    <t>真鍋　敬士</t>
    <phoneticPr fontId="8"/>
  </si>
  <si>
    <t>戸沢　義夫</t>
    <phoneticPr fontId="8"/>
  </si>
  <si>
    <t>六川　浩明</t>
    <rPh sb="0" eb="2">
      <t>ロクガワ</t>
    </rPh>
    <rPh sb="3" eb="5">
      <t>ヒロアキ</t>
    </rPh>
    <phoneticPr fontId="22"/>
  </si>
  <si>
    <t>淀川　高喜</t>
    <rPh sb="0" eb="2">
      <t>ヨドガワ</t>
    </rPh>
    <rPh sb="3" eb="4">
      <t>コウ</t>
    </rPh>
    <rPh sb="4" eb="5">
      <t>キ</t>
    </rPh>
    <phoneticPr fontId="23"/>
  </si>
  <si>
    <t>永瀬　美穂</t>
    <phoneticPr fontId="8"/>
  </si>
  <si>
    <t>中川　雅史</t>
    <phoneticPr fontId="8"/>
  </si>
  <si>
    <t>池本　浩幸/中島　瑞樹</t>
    <rPh sb="0" eb="2">
      <t>イケモト</t>
    </rPh>
    <rPh sb="3" eb="4">
      <t>ヒロシ</t>
    </rPh>
    <rPh sb="4" eb="5">
      <t>サチ</t>
    </rPh>
    <rPh sb="6" eb="8">
      <t>ナカジマ</t>
    </rPh>
    <rPh sb="9" eb="11">
      <t>ミズキ</t>
    </rPh>
    <phoneticPr fontId="8"/>
  </si>
  <si>
    <t>池本/平川/中島</t>
    <rPh sb="0" eb="2">
      <t>イケモト</t>
    </rPh>
    <rPh sb="3" eb="5">
      <t>ヒラカワ</t>
    </rPh>
    <rPh sb="6" eb="8">
      <t>ナカジマ</t>
    </rPh>
    <phoneticPr fontId="8"/>
  </si>
  <si>
    <t>國澤　好衛/村田　桂太</t>
    <rPh sb="6" eb="8">
      <t>ムラダ</t>
    </rPh>
    <rPh sb="9" eb="11">
      <t>ケイタ</t>
    </rPh>
    <phoneticPr fontId="8"/>
  </si>
  <si>
    <t>海老澤　伸樹/村田　桂太</t>
    <rPh sb="0" eb="3">
      <t>エビサワ</t>
    </rPh>
    <rPh sb="4" eb="6">
      <t>ノブキ</t>
    </rPh>
    <rPh sb="7" eb="9">
      <t>ムラダ</t>
    </rPh>
    <rPh sb="10" eb="12">
      <t>ケイタ</t>
    </rPh>
    <phoneticPr fontId="8"/>
  </si>
  <si>
    <t>川名　周</t>
    <rPh sb="0" eb="2">
      <t>カワナ</t>
    </rPh>
    <rPh sb="3" eb="4">
      <t>シュウ</t>
    </rPh>
    <phoneticPr fontId="8"/>
  </si>
  <si>
    <t>新井　宏征/伊賀　聡一郎</t>
    <rPh sb="0" eb="2">
      <t>アライ</t>
    </rPh>
    <rPh sb="3" eb="5">
      <t>ヒロユキ</t>
    </rPh>
    <rPh sb="6" eb="8">
      <t>イガ</t>
    </rPh>
    <rPh sb="9" eb="12">
      <t>ソウイチロウ</t>
    </rPh>
    <phoneticPr fontId="14"/>
  </si>
  <si>
    <t>Antoine Bossard</t>
    <phoneticPr fontId="8"/>
  </si>
  <si>
    <t>前田　充浩</t>
    <phoneticPr fontId="8"/>
  </si>
  <si>
    <t>前田　充浩</t>
    <phoneticPr fontId="8"/>
  </si>
  <si>
    <t>板倉　宏昭</t>
    <phoneticPr fontId="8"/>
  </si>
  <si>
    <t>井田　貴志</t>
    <rPh sb="0" eb="2">
      <t>イダ</t>
    </rPh>
    <rPh sb="3" eb="5">
      <t>タカシ</t>
    </rPh>
    <phoneticPr fontId="8"/>
  </si>
  <si>
    <t>科目等履修生を
志望する理由
（200字以上）</t>
    <rPh sb="0" eb="3">
      <t>カモクナド</t>
    </rPh>
    <rPh sb="3" eb="6">
      <t>リシュウセイ</t>
    </rPh>
    <rPh sb="8" eb="10">
      <t>シボウ</t>
    </rPh>
    <rPh sb="12" eb="14">
      <t>リユウ</t>
    </rPh>
    <rPh sb="19" eb="20">
      <t>ジ</t>
    </rPh>
    <rPh sb="20" eb="22">
      <t>イジョウ</t>
    </rPh>
    <phoneticPr fontId="8"/>
  </si>
  <si>
    <t>単位数</t>
    <rPh sb="0" eb="2">
      <t>タンイ</t>
    </rPh>
    <rPh sb="2" eb="3">
      <t>スウ</t>
    </rPh>
    <phoneticPr fontId="19"/>
  </si>
  <si>
    <t>開講　
クォータ</t>
    <rPh sb="0" eb="2">
      <t>カイコウ</t>
    </rPh>
    <phoneticPr fontId="19"/>
  </si>
  <si>
    <t>開講
曜日・時限</t>
    <rPh sb="0" eb="2">
      <t>カイコウ</t>
    </rPh>
    <rPh sb="3" eb="5">
      <t>ヨウビ</t>
    </rPh>
    <rPh sb="6" eb="8">
      <t>ジゲン</t>
    </rPh>
    <phoneticPr fontId="19"/>
  </si>
  <si>
    <t>対面・録画
混合授業</t>
    <rPh sb="0" eb="2">
      <t>タイメン</t>
    </rPh>
    <rPh sb="3" eb="5">
      <t>ロクガ</t>
    </rPh>
    <rPh sb="6" eb="8">
      <t>コンゴウ</t>
    </rPh>
    <rPh sb="8" eb="10">
      <t>ジュギョウ</t>
    </rPh>
    <phoneticPr fontId="29"/>
  </si>
  <si>
    <t>サテライト
開講</t>
    <rPh sb="6" eb="8">
      <t>カイコウ</t>
    </rPh>
    <phoneticPr fontId="29"/>
  </si>
  <si>
    <t>-</t>
    <phoneticPr fontId="29"/>
  </si>
  <si>
    <t>情2</t>
    <rPh sb="0" eb="1">
      <t>ジョウ</t>
    </rPh>
    <phoneticPr fontId="29"/>
  </si>
  <si>
    <t>○</t>
    <phoneticPr fontId="29"/>
  </si>
  <si>
    <t>情3</t>
    <rPh sb="0" eb="1">
      <t>ジョウ</t>
    </rPh>
    <phoneticPr fontId="29"/>
  </si>
  <si>
    <t>情10</t>
    <rPh sb="0" eb="1">
      <t>ジョウ</t>
    </rPh>
    <phoneticPr fontId="29"/>
  </si>
  <si>
    <t>情12</t>
    <rPh sb="0" eb="1">
      <t>ジョウ</t>
    </rPh>
    <phoneticPr fontId="29"/>
  </si>
  <si>
    <t>情13</t>
    <rPh sb="0" eb="1">
      <t>ジョウ</t>
    </rPh>
    <phoneticPr fontId="29"/>
  </si>
  <si>
    <t>情15</t>
    <rPh sb="0" eb="1">
      <t>ジョウ</t>
    </rPh>
    <phoneticPr fontId="29"/>
  </si>
  <si>
    <t>情16</t>
    <rPh sb="0" eb="1">
      <t>ジョウ</t>
    </rPh>
    <phoneticPr fontId="29"/>
  </si>
  <si>
    <t>情20</t>
    <rPh sb="0" eb="1">
      <t>ジョウ</t>
    </rPh>
    <phoneticPr fontId="29"/>
  </si>
  <si>
    <t>情21</t>
    <rPh sb="0" eb="1">
      <t>ジョウ</t>
    </rPh>
    <phoneticPr fontId="29"/>
  </si>
  <si>
    <t>情22</t>
    <rPh sb="0" eb="1">
      <t>ジョウ</t>
    </rPh>
    <phoneticPr fontId="29"/>
  </si>
  <si>
    <t>金6・金7</t>
    <rPh sb="0" eb="1">
      <t>キン</t>
    </rPh>
    <rPh sb="3" eb="4">
      <t>キン</t>
    </rPh>
    <phoneticPr fontId="28"/>
  </si>
  <si>
    <t>情26</t>
    <rPh sb="0" eb="1">
      <t>ジョウ</t>
    </rPh>
    <phoneticPr fontId="29"/>
  </si>
  <si>
    <t>情28</t>
    <rPh sb="0" eb="1">
      <t>ジョウ</t>
    </rPh>
    <phoneticPr fontId="29"/>
  </si>
  <si>
    <t>情29</t>
    <rPh sb="0" eb="1">
      <t>ジョウ</t>
    </rPh>
    <phoneticPr fontId="29"/>
  </si>
  <si>
    <t>セキュアプログラミング特論</t>
  </si>
  <si>
    <t>情32</t>
    <rPh sb="0" eb="1">
      <t>ジョウ</t>
    </rPh>
    <phoneticPr fontId="29"/>
  </si>
  <si>
    <t>情33</t>
    <rPh sb="0" eb="1">
      <t>ジョウ</t>
    </rPh>
    <phoneticPr fontId="29"/>
  </si>
  <si>
    <t>情35</t>
    <rPh sb="0" eb="1">
      <t>ジョウ</t>
    </rPh>
    <phoneticPr fontId="29"/>
  </si>
  <si>
    <t>水6・水7</t>
    <rPh sb="0" eb="1">
      <t>スイ</t>
    </rPh>
    <rPh sb="3" eb="4">
      <t>スイ</t>
    </rPh>
    <phoneticPr fontId="29"/>
  </si>
  <si>
    <t>創7</t>
    <rPh sb="0" eb="1">
      <t>ソウ</t>
    </rPh>
    <phoneticPr fontId="29"/>
  </si>
  <si>
    <t>創8</t>
    <rPh sb="0" eb="1">
      <t>ソウ</t>
    </rPh>
    <phoneticPr fontId="29"/>
  </si>
  <si>
    <t>創9</t>
    <rPh sb="0" eb="1">
      <t>ソウ</t>
    </rPh>
    <phoneticPr fontId="29"/>
  </si>
  <si>
    <t>月6・木6</t>
    <rPh sb="0" eb="1">
      <t>ゲツ</t>
    </rPh>
    <rPh sb="3" eb="4">
      <t>キ</t>
    </rPh>
    <phoneticPr fontId="29"/>
  </si>
  <si>
    <t>創10</t>
    <rPh sb="0" eb="1">
      <t>ソウ</t>
    </rPh>
    <phoneticPr fontId="29"/>
  </si>
  <si>
    <t>創15</t>
    <rPh sb="0" eb="1">
      <t>ソウ</t>
    </rPh>
    <phoneticPr fontId="29"/>
  </si>
  <si>
    <t>創16</t>
    <rPh sb="0" eb="1">
      <t>ソウ</t>
    </rPh>
    <phoneticPr fontId="29"/>
  </si>
  <si>
    <t>創17</t>
    <rPh sb="0" eb="1">
      <t>ソウ</t>
    </rPh>
    <phoneticPr fontId="29"/>
  </si>
  <si>
    <t>創22</t>
    <rPh sb="0" eb="1">
      <t>ソウ</t>
    </rPh>
    <phoneticPr fontId="29"/>
  </si>
  <si>
    <t>創23</t>
    <rPh sb="0" eb="1">
      <t>ソウ</t>
    </rPh>
    <phoneticPr fontId="29"/>
  </si>
  <si>
    <t>創24</t>
    <rPh sb="0" eb="1">
      <t>ソウ</t>
    </rPh>
    <phoneticPr fontId="29"/>
  </si>
  <si>
    <t>創25</t>
    <rPh sb="0" eb="1">
      <t>ソウ</t>
    </rPh>
    <phoneticPr fontId="29"/>
  </si>
  <si>
    <t>共1</t>
    <rPh sb="0" eb="1">
      <t>キョウ</t>
    </rPh>
    <phoneticPr fontId="29"/>
  </si>
  <si>
    <t>共2</t>
    <rPh sb="0" eb="1">
      <t>キョウ</t>
    </rPh>
    <phoneticPr fontId="29"/>
  </si>
  <si>
    <t>共3</t>
    <rPh sb="0" eb="1">
      <t>キョウ</t>
    </rPh>
    <phoneticPr fontId="29"/>
  </si>
  <si>
    <t>土4・土5</t>
    <rPh sb="0" eb="1">
      <t>ド</t>
    </rPh>
    <rPh sb="3" eb="4">
      <t>ド</t>
    </rPh>
    <phoneticPr fontId="19"/>
  </si>
  <si>
    <t>土4・土5</t>
    <rPh sb="0" eb="1">
      <t>ツチ</t>
    </rPh>
    <rPh sb="3" eb="4">
      <t>ツチ</t>
    </rPh>
    <phoneticPr fontId="19"/>
  </si>
  <si>
    <r>
      <t xml:space="preserve">本　籍/国　籍
</t>
    </r>
    <r>
      <rPr>
        <sz val="9"/>
        <rFont val="ＭＳ Ｐゴシック"/>
        <family val="3"/>
        <charset val="128"/>
      </rPr>
      <t>（外国籍の方のみ）</t>
    </r>
    <rPh sb="0" eb="1">
      <t>ホン</t>
    </rPh>
    <rPh sb="2" eb="3">
      <t>セキ</t>
    </rPh>
    <rPh sb="4" eb="5">
      <t>クニ</t>
    </rPh>
    <rPh sb="6" eb="7">
      <t>セキ</t>
    </rPh>
    <rPh sb="9" eb="12">
      <t>ガイコクセキ</t>
    </rPh>
    <rPh sb="13" eb="14">
      <t>カタ</t>
    </rPh>
    <phoneticPr fontId="8"/>
  </si>
  <si>
    <t>（東京都立産業技術大学院大学）</t>
    <rPh sb="1" eb="3">
      <t>トウキョウ</t>
    </rPh>
    <rPh sb="3" eb="4">
      <t>ト</t>
    </rPh>
    <rPh sb="4" eb="5">
      <t>リツ</t>
    </rPh>
    <rPh sb="5" eb="14">
      <t>サンギョウギジュツダイガクインダイガク</t>
    </rPh>
    <phoneticPr fontId="8"/>
  </si>
  <si>
    <t>～　　　　　　年　　月　</t>
  </si>
  <si>
    <t>事2</t>
    <rPh sb="0" eb="1">
      <t>ジ</t>
    </rPh>
    <phoneticPr fontId="29"/>
  </si>
  <si>
    <t>事7</t>
    <rPh sb="0" eb="1">
      <t>ジ</t>
    </rPh>
    <phoneticPr fontId="29"/>
  </si>
  <si>
    <t>事8</t>
    <rPh sb="0" eb="1">
      <t>ジ</t>
    </rPh>
    <phoneticPr fontId="29"/>
  </si>
  <si>
    <t>事9</t>
    <rPh sb="0" eb="1">
      <t>ジ</t>
    </rPh>
    <phoneticPr fontId="29"/>
  </si>
  <si>
    <t>事12</t>
    <rPh sb="0" eb="1">
      <t>ジ</t>
    </rPh>
    <phoneticPr fontId="29"/>
  </si>
  <si>
    <t>月7・木7</t>
    <rPh sb="0" eb="1">
      <t>ゲツ</t>
    </rPh>
    <rPh sb="3" eb="4">
      <t>モク</t>
    </rPh>
    <phoneticPr fontId="28"/>
  </si>
  <si>
    <t>事16</t>
    <rPh sb="0" eb="1">
      <t>ジ</t>
    </rPh>
    <phoneticPr fontId="29"/>
  </si>
  <si>
    <t>事18</t>
    <rPh sb="0" eb="1">
      <t>ジ</t>
    </rPh>
    <phoneticPr fontId="29"/>
  </si>
  <si>
    <t>火7・金7</t>
    <rPh sb="0" eb="1">
      <t>ヒ</t>
    </rPh>
    <rPh sb="3" eb="4">
      <t>キン</t>
    </rPh>
    <phoneticPr fontId="27"/>
  </si>
  <si>
    <t>事20</t>
    <rPh sb="0" eb="1">
      <t>ジ</t>
    </rPh>
    <phoneticPr fontId="29"/>
  </si>
  <si>
    <t>土2・録画</t>
    <rPh sb="0" eb="1">
      <t>ド</t>
    </rPh>
    <rPh sb="3" eb="5">
      <t>ロクガ</t>
    </rPh>
    <phoneticPr fontId="19"/>
  </si>
  <si>
    <t>情報セキュリティ特別講義２</t>
  </si>
  <si>
    <t>プロジェクト管理特論２</t>
  </si>
  <si>
    <t>プロジェクト管理特論３</t>
  </si>
  <si>
    <t>情報システム特論１</t>
  </si>
  <si>
    <t>情報ビジネス特別講義２</t>
  </si>
  <si>
    <t>*：非常勤講師</t>
    <phoneticPr fontId="19"/>
  </si>
  <si>
    <t>火7・金7</t>
    <rPh sb="0" eb="1">
      <t>カ</t>
    </rPh>
    <rPh sb="3" eb="4">
      <t>キン</t>
    </rPh>
    <phoneticPr fontId="29"/>
  </si>
  <si>
    <t>月7・木7</t>
    <rPh sb="0" eb="1">
      <t>ゲツ</t>
    </rPh>
    <rPh sb="3" eb="4">
      <t>モク</t>
    </rPh>
    <phoneticPr fontId="29"/>
  </si>
  <si>
    <t>土2・土3</t>
    <rPh sb="0" eb="1">
      <t>ド</t>
    </rPh>
    <rPh sb="3" eb="4">
      <t>ド</t>
    </rPh>
    <phoneticPr fontId="29"/>
  </si>
  <si>
    <t>土4・土5</t>
    <phoneticPr fontId="19"/>
  </si>
  <si>
    <t xml:space="preserve"> ○</t>
    <phoneticPr fontId="29"/>
  </si>
  <si>
    <t>火6・金6</t>
    <rPh sb="0" eb="1">
      <t>カ</t>
    </rPh>
    <rPh sb="3" eb="4">
      <t>キン</t>
    </rPh>
    <phoneticPr fontId="30"/>
  </si>
  <si>
    <t>2022（令和4）年度AIIT単位バンク登録生（科目等履修生）時間割</t>
    <rPh sb="5" eb="6">
      <t>レイ</t>
    </rPh>
    <rPh sb="6" eb="7">
      <t>ワ</t>
    </rPh>
    <rPh sb="9" eb="11">
      <t>ネンド</t>
    </rPh>
    <rPh sb="15" eb="17">
      <t>タンイ</t>
    </rPh>
    <rPh sb="20" eb="22">
      <t>トウロク</t>
    </rPh>
    <rPh sb="22" eb="23">
      <t>セイ</t>
    </rPh>
    <rPh sb="24" eb="26">
      <t>カモク</t>
    </rPh>
    <rPh sb="26" eb="27">
      <t>トウ</t>
    </rPh>
    <rPh sb="27" eb="30">
      <t>リシュウセイ</t>
    </rPh>
    <rPh sb="31" eb="34">
      <t>ジカンワリ</t>
    </rPh>
    <phoneticPr fontId="29"/>
  </si>
  <si>
    <t xml:space="preserve">   </t>
    <phoneticPr fontId="19"/>
  </si>
  <si>
    <t>授業科目</t>
    <phoneticPr fontId="8"/>
  </si>
  <si>
    <t>事1</t>
    <rPh sb="0" eb="1">
      <t>ジ</t>
    </rPh>
    <phoneticPr fontId="29"/>
  </si>
  <si>
    <t>事業設計工学概論</t>
  </si>
  <si>
    <t>火6・金6</t>
    <rPh sb="0" eb="1">
      <t>カ</t>
    </rPh>
    <rPh sb="3" eb="4">
      <t>キン</t>
    </rPh>
    <phoneticPr fontId="28"/>
  </si>
  <si>
    <t>全教員</t>
    <rPh sb="0" eb="1">
      <t>ゼン</t>
    </rPh>
    <phoneticPr fontId="8"/>
  </si>
  <si>
    <t>水7・録画</t>
    <rPh sb="0" eb="1">
      <t>スイ</t>
    </rPh>
    <rPh sb="3" eb="5">
      <t>ロクガ</t>
    </rPh>
    <phoneticPr fontId="30"/>
  </si>
  <si>
    <t>板倉　宏昭</t>
  </si>
  <si>
    <t>事3</t>
    <rPh sb="0" eb="1">
      <t>ジ</t>
    </rPh>
    <phoneticPr fontId="29"/>
  </si>
  <si>
    <t>会計・ファイナンス工学特論</t>
  </si>
  <si>
    <t>土3・録画</t>
    <rPh sb="3" eb="5">
      <t>ロクガ</t>
    </rPh>
    <phoneticPr fontId="27"/>
  </si>
  <si>
    <t>三好　祐輔</t>
  </si>
  <si>
    <t>事4</t>
    <rPh sb="0" eb="1">
      <t>ジ</t>
    </rPh>
    <phoneticPr fontId="29"/>
  </si>
  <si>
    <t>エマージング・イノベーション特論</t>
  </si>
  <si>
    <t>火6・金6</t>
    <rPh sb="0" eb="1">
      <t>カ</t>
    </rPh>
    <rPh sb="3" eb="4">
      <t>キン</t>
    </rPh>
    <phoneticPr fontId="29"/>
  </si>
  <si>
    <t>事5</t>
    <rPh sb="0" eb="1">
      <t>ジ</t>
    </rPh>
    <phoneticPr fontId="29"/>
  </si>
  <si>
    <t>サービスサイエンス特論</t>
  </si>
  <si>
    <t>土4・録画</t>
    <rPh sb="3" eb="5">
      <t>ロクガ</t>
    </rPh>
    <phoneticPr fontId="19"/>
  </si>
  <si>
    <t>事6</t>
    <rPh sb="0" eb="1">
      <t>ジ</t>
    </rPh>
    <phoneticPr fontId="29"/>
  </si>
  <si>
    <t>マネジメントシステム基礎特論</t>
  </si>
  <si>
    <t>火7</t>
    <rPh sb="0" eb="1">
      <t>カ</t>
    </rPh>
    <phoneticPr fontId="29"/>
  </si>
  <si>
    <t>マネジメントシステム応用特論</t>
  </si>
  <si>
    <t>木6・録画</t>
    <rPh sb="0" eb="1">
      <t>モク</t>
    </rPh>
    <rPh sb="3" eb="5">
      <t>ロクガ</t>
    </rPh>
    <phoneticPr fontId="19"/>
  </si>
  <si>
    <t>統計・数理計量ファイナンス特別演習</t>
  </si>
  <si>
    <t>3</t>
  </si>
  <si>
    <t>土3</t>
    <rPh sb="0" eb="1">
      <t>ド</t>
    </rPh>
    <phoneticPr fontId="27"/>
  </si>
  <si>
    <t>地域経済分析特別演習</t>
    <phoneticPr fontId="8"/>
  </si>
  <si>
    <t>4</t>
  </si>
  <si>
    <t>土3・録画</t>
    <phoneticPr fontId="19"/>
  </si>
  <si>
    <t>事10</t>
    <rPh sb="0" eb="1">
      <t>ジ</t>
    </rPh>
    <phoneticPr fontId="29"/>
  </si>
  <si>
    <t>リーダーシップ特論</t>
    <phoneticPr fontId="8"/>
  </si>
  <si>
    <t>2</t>
  </si>
  <si>
    <t>嶋津　恵子</t>
  </si>
  <si>
    <t>事11</t>
    <rPh sb="0" eb="1">
      <t>ジ</t>
    </rPh>
    <phoneticPr fontId="29"/>
  </si>
  <si>
    <t>製品開発組織特論</t>
    <phoneticPr fontId="8"/>
  </si>
  <si>
    <t>火7・金7</t>
    <rPh sb="0" eb="1">
      <t>カ</t>
    </rPh>
    <rPh sb="3" eb="4">
      <t>キン</t>
    </rPh>
    <phoneticPr fontId="28"/>
  </si>
  <si>
    <t>技術経営戦略特論</t>
    <phoneticPr fontId="8"/>
  </si>
  <si>
    <t>火6・録画</t>
    <rPh sb="0" eb="1">
      <t>カ</t>
    </rPh>
    <rPh sb="3" eb="5">
      <t>ロクガ</t>
    </rPh>
    <phoneticPr fontId="28"/>
  </si>
  <si>
    <t>事13</t>
    <rPh sb="0" eb="1">
      <t>ジ</t>
    </rPh>
    <phoneticPr fontId="29"/>
  </si>
  <si>
    <t>エマージング・テクノロジー特論</t>
    <phoneticPr fontId="8"/>
  </si>
  <si>
    <t>廣瀬　雄大</t>
  </si>
  <si>
    <t>事14</t>
    <rPh sb="0" eb="1">
      <t>ジ</t>
    </rPh>
    <phoneticPr fontId="29"/>
  </si>
  <si>
    <t>事業方向性設計特論</t>
    <phoneticPr fontId="8"/>
  </si>
  <si>
    <t>火7・金7</t>
    <rPh sb="0" eb="1">
      <t>カ</t>
    </rPh>
    <rPh sb="3" eb="4">
      <t>キン</t>
    </rPh>
    <phoneticPr fontId="30"/>
  </si>
  <si>
    <t>事15</t>
    <rPh sb="0" eb="1">
      <t>ジ</t>
    </rPh>
    <phoneticPr fontId="29"/>
  </si>
  <si>
    <t>事業方向性設計演習</t>
  </si>
  <si>
    <t>ネットワーク事業設計特論</t>
  </si>
  <si>
    <t>火6・金6</t>
    <rPh sb="0" eb="1">
      <t>ヒ</t>
    </rPh>
    <rPh sb="3" eb="4">
      <t>キン</t>
    </rPh>
    <phoneticPr fontId="28"/>
  </si>
  <si>
    <t>細田　貴明</t>
  </si>
  <si>
    <t>事17</t>
    <rPh sb="0" eb="1">
      <t>ジ</t>
    </rPh>
    <phoneticPr fontId="29"/>
  </si>
  <si>
    <t>意思決定サイエンス特論</t>
  </si>
  <si>
    <t>水7・土4</t>
    <rPh sb="0" eb="1">
      <t>スイ</t>
    </rPh>
    <rPh sb="3" eb="4">
      <t>ド</t>
    </rPh>
    <phoneticPr fontId="28"/>
  </si>
  <si>
    <t>イノベーティブサービス技術特論</t>
  </si>
  <si>
    <t>土５・録画</t>
    <rPh sb="0" eb="1">
      <t>ド</t>
    </rPh>
    <rPh sb="3" eb="5">
      <t>ロクガ</t>
    </rPh>
    <phoneticPr fontId="27"/>
  </si>
  <si>
    <t>事19</t>
    <rPh sb="0" eb="1">
      <t>ジ</t>
    </rPh>
    <phoneticPr fontId="29"/>
  </si>
  <si>
    <t>市場創造技術特論</t>
  </si>
  <si>
    <t>土5・録画</t>
    <rPh sb="0" eb="1">
      <t>ド</t>
    </rPh>
    <rPh sb="3" eb="5">
      <t>ロクガ</t>
    </rPh>
    <phoneticPr fontId="27"/>
  </si>
  <si>
    <t>事業継続戦略特論</t>
  </si>
  <si>
    <t>土４・録画</t>
    <rPh sb="0" eb="1">
      <t>ド</t>
    </rPh>
    <rPh sb="3" eb="5">
      <t>ロクガ</t>
    </rPh>
    <phoneticPr fontId="27"/>
  </si>
  <si>
    <t>ネットワークシステム特別講義</t>
  </si>
  <si>
    <t>水7・土4</t>
    <rPh sb="0" eb="1">
      <t>スイ</t>
    </rPh>
    <rPh sb="3" eb="4">
      <t>ド</t>
    </rPh>
    <phoneticPr fontId="27"/>
  </si>
  <si>
    <t>飛田　博章</t>
  </si>
  <si>
    <t>土4・土5</t>
    <rPh sb="3" eb="4">
      <t>ド</t>
    </rPh>
    <phoneticPr fontId="27"/>
  </si>
  <si>
    <t>真鍋　敬士*</t>
    <phoneticPr fontId="8"/>
  </si>
  <si>
    <t>情4</t>
    <rPh sb="0" eb="1">
      <t>ジョウ</t>
    </rPh>
    <phoneticPr fontId="29"/>
  </si>
  <si>
    <t>IoT開発特論</t>
  </si>
  <si>
    <t>〇</t>
    <phoneticPr fontId="29"/>
  </si>
  <si>
    <t>情6</t>
    <rPh sb="0" eb="1">
      <t>ジョウ</t>
    </rPh>
    <phoneticPr fontId="29"/>
  </si>
  <si>
    <t>システムプログラミング特論</t>
  </si>
  <si>
    <t>土1・録画</t>
    <rPh sb="0" eb="1">
      <t>ド</t>
    </rPh>
    <rPh sb="3" eb="5">
      <t>ロクガ</t>
    </rPh>
    <phoneticPr fontId="19"/>
  </si>
  <si>
    <t>情7</t>
    <rPh sb="0" eb="1">
      <t>ジョウ</t>
    </rPh>
    <phoneticPr fontId="29"/>
  </si>
  <si>
    <t>ネットワーク特論</t>
  </si>
  <si>
    <t>月6・月7</t>
    <rPh sb="0" eb="1">
      <t>ゲツ</t>
    </rPh>
    <rPh sb="3" eb="4">
      <t>ゲツ</t>
    </rPh>
    <phoneticPr fontId="28"/>
  </si>
  <si>
    <t>*宮﨑　淳</t>
    <rPh sb="1" eb="3">
      <t>ミヤザキ</t>
    </rPh>
    <rPh sb="4" eb="5">
      <t>ジュン</t>
    </rPh>
    <phoneticPr fontId="8"/>
  </si>
  <si>
    <t>情8</t>
    <rPh sb="0" eb="1">
      <t>ジョウ</t>
    </rPh>
    <phoneticPr fontId="29"/>
  </si>
  <si>
    <t>Javaプログラミング技法</t>
  </si>
  <si>
    <t>1</t>
  </si>
  <si>
    <t>月７・木７</t>
    <rPh sb="0" eb="1">
      <t>ゲツ</t>
    </rPh>
    <rPh sb="3" eb="4">
      <t>モク</t>
    </rPh>
    <phoneticPr fontId="29"/>
  </si>
  <si>
    <t>張　晁逢</t>
  </si>
  <si>
    <t>情9</t>
    <rPh sb="0" eb="1">
      <t>ジョウ</t>
    </rPh>
    <phoneticPr fontId="29"/>
  </si>
  <si>
    <t>システムソフトウェア特論</t>
  </si>
  <si>
    <t>水6・土3</t>
    <rPh sb="0" eb="1">
      <t>スイ</t>
    </rPh>
    <rPh sb="3" eb="4">
      <t>ド</t>
    </rPh>
    <phoneticPr fontId="30"/>
  </si>
  <si>
    <t>柴田　淳司</t>
  </si>
  <si>
    <t>情報アーキテクチャ特論１</t>
  </si>
  <si>
    <t>水7・土2</t>
    <rPh sb="0" eb="1">
      <t>スイ</t>
    </rPh>
    <rPh sb="3" eb="4">
      <t>ド</t>
    </rPh>
    <phoneticPr fontId="29"/>
  </si>
  <si>
    <t>情11</t>
    <rPh sb="0" eb="1">
      <t>ジョウ</t>
    </rPh>
    <phoneticPr fontId="29"/>
  </si>
  <si>
    <t>情報セキュリティ特論</t>
  </si>
  <si>
    <t>水6・土1</t>
    <rPh sb="0" eb="1">
      <t>スイ</t>
    </rPh>
    <rPh sb="3" eb="4">
      <t>ド</t>
    </rPh>
    <phoneticPr fontId="19"/>
  </si>
  <si>
    <t>奥原　雅之</t>
  </si>
  <si>
    <t>OSS特論</t>
  </si>
  <si>
    <t>月7・木7</t>
    <rPh sb="0" eb="1">
      <t>ゲツ</t>
    </rPh>
    <rPh sb="3" eb="4">
      <t>モク</t>
    </rPh>
    <phoneticPr fontId="27"/>
  </si>
  <si>
    <t>データベース特論</t>
  </si>
  <si>
    <t>火7・金7</t>
    <rPh sb="0" eb="1">
      <t>ヒ</t>
    </rPh>
    <rPh sb="3" eb="4">
      <t>キン</t>
    </rPh>
    <phoneticPr fontId="19"/>
  </si>
  <si>
    <t>木下　修司</t>
  </si>
  <si>
    <t>データインテリジェンス特論</t>
  </si>
  <si>
    <t>土3・録画</t>
    <rPh sb="0" eb="1">
      <t>ド</t>
    </rPh>
    <rPh sb="3" eb="5">
      <t>ロクガ</t>
    </rPh>
    <phoneticPr fontId="19"/>
  </si>
  <si>
    <t>追川　修一</t>
  </si>
  <si>
    <t>情17</t>
    <rPh sb="0" eb="1">
      <t>ジョウ</t>
    </rPh>
    <phoneticPr fontId="29"/>
  </si>
  <si>
    <t>クラウドインフラ構築特論</t>
  </si>
  <si>
    <t>山崎　泰宏*</t>
    <phoneticPr fontId="8"/>
  </si>
  <si>
    <t>情19</t>
    <rPh sb="0" eb="1">
      <t>ジョウ</t>
    </rPh>
    <phoneticPr fontId="29"/>
  </si>
  <si>
    <t>コミュニケーション技術特論</t>
  </si>
  <si>
    <t>情報アーキテクチャ特論２</t>
  </si>
  <si>
    <t>土2・録画</t>
    <rPh sb="0" eb="1">
      <t>ツチ</t>
    </rPh>
    <rPh sb="3" eb="5">
      <t>ロクガ</t>
    </rPh>
    <phoneticPr fontId="28"/>
  </si>
  <si>
    <t>庄司　敏浩*</t>
    <rPh sb="0" eb="2">
      <t>ショウジ</t>
    </rPh>
    <rPh sb="3" eb="5">
      <t>トシヒロ</t>
    </rPh>
    <phoneticPr fontId="8"/>
  </si>
  <si>
    <t>情報アーキテクチャ特論３</t>
  </si>
  <si>
    <t>土5・録画</t>
    <rPh sb="0" eb="1">
      <t>ド</t>
    </rPh>
    <rPh sb="3" eb="5">
      <t>ロクガ</t>
    </rPh>
    <phoneticPr fontId="28"/>
  </si>
  <si>
    <t>中鉢　欣秀</t>
    <phoneticPr fontId="8"/>
  </si>
  <si>
    <t>情報システム特論２</t>
  </si>
  <si>
    <t>土1・土2</t>
    <rPh sb="0" eb="1">
      <t>ツチ</t>
    </rPh>
    <rPh sb="3" eb="4">
      <t>ド</t>
    </rPh>
    <phoneticPr fontId="27"/>
  </si>
  <si>
    <t>亀井　省吾*</t>
    <phoneticPr fontId="8"/>
  </si>
  <si>
    <t>情23</t>
    <rPh sb="0" eb="1">
      <t>ジョウ</t>
    </rPh>
    <phoneticPr fontId="29"/>
  </si>
  <si>
    <t>情報ビジネス特別講義１</t>
  </si>
  <si>
    <t>六川　浩明*</t>
    <phoneticPr fontId="8"/>
  </si>
  <si>
    <t>情24</t>
    <rPh sb="0" eb="1">
      <t>ジョウ</t>
    </rPh>
    <phoneticPr fontId="29"/>
  </si>
  <si>
    <t>情報ビジネス特別講義３</t>
  </si>
  <si>
    <t>川名　周*</t>
    <phoneticPr fontId="8"/>
  </si>
  <si>
    <t>情25</t>
    <rPh sb="0" eb="1">
      <t>ジョウ</t>
    </rPh>
    <phoneticPr fontId="29"/>
  </si>
  <si>
    <t>土4・録画</t>
    <rPh sb="0" eb="1">
      <t>ツチ</t>
    </rPh>
    <rPh sb="3" eb="5">
      <t>ロクガ</t>
    </rPh>
    <phoneticPr fontId="28"/>
  </si>
  <si>
    <t>ソフトウェア工学特論</t>
  </si>
  <si>
    <t>月6・木6</t>
    <rPh sb="0" eb="1">
      <t>ゲツ</t>
    </rPh>
    <rPh sb="3" eb="4">
      <t>モク</t>
    </rPh>
    <phoneticPr fontId="28"/>
  </si>
  <si>
    <t>情27</t>
    <rPh sb="0" eb="1">
      <t>ジョウ</t>
    </rPh>
    <phoneticPr fontId="29"/>
  </si>
  <si>
    <t>フレームワーク開発特論</t>
  </si>
  <si>
    <t>土3・土4</t>
    <rPh sb="0" eb="1">
      <t>ツチ</t>
    </rPh>
    <rPh sb="3" eb="4">
      <t>ド</t>
    </rPh>
    <phoneticPr fontId="28"/>
  </si>
  <si>
    <t>安川　要平*</t>
    <phoneticPr fontId="8"/>
  </si>
  <si>
    <t>月6・木6</t>
    <rPh sb="0" eb="1">
      <t>ゲツ</t>
    </rPh>
    <rPh sb="3" eb="4">
      <t>モク</t>
    </rPh>
    <phoneticPr fontId="19"/>
  </si>
  <si>
    <t>黄　緒平</t>
  </si>
  <si>
    <t>火7・金7</t>
    <rPh sb="0" eb="1">
      <t>カ</t>
    </rPh>
    <rPh sb="3" eb="4">
      <t>キン</t>
    </rPh>
    <phoneticPr fontId="27"/>
  </si>
  <si>
    <t>情30</t>
    <rPh sb="0" eb="1">
      <t>ジョウ</t>
    </rPh>
    <phoneticPr fontId="29"/>
  </si>
  <si>
    <t>情31</t>
    <rPh sb="0" eb="1">
      <t>ジョウ</t>
    </rPh>
    <phoneticPr fontId="29"/>
  </si>
  <si>
    <t>土4・土5</t>
    <rPh sb="3" eb="4">
      <t>ド</t>
    </rPh>
    <phoneticPr fontId="31"/>
  </si>
  <si>
    <t>細澤　あゆみ*</t>
    <rPh sb="0" eb="2">
      <t>ホソザワ</t>
    </rPh>
    <phoneticPr fontId="8"/>
  </si>
  <si>
    <t>コラボレイティブ開発特論</t>
  </si>
  <si>
    <t>火6・金6</t>
    <rPh sb="0" eb="1">
      <t>ヒ</t>
    </rPh>
    <rPh sb="3" eb="4">
      <t>キン</t>
    </rPh>
    <phoneticPr fontId="27"/>
  </si>
  <si>
    <t>プロジェクト管理特論１</t>
  </si>
  <si>
    <t>三好　きよみ</t>
  </si>
  <si>
    <t>情34</t>
    <rPh sb="0" eb="1">
      <t>ジョウ</t>
    </rPh>
    <phoneticPr fontId="29"/>
  </si>
  <si>
    <t>上條　英樹*</t>
    <rPh sb="0" eb="2">
      <t>カミジョウ</t>
    </rPh>
    <rPh sb="3" eb="5">
      <t>ヒデキ</t>
    </rPh>
    <phoneticPr fontId="8"/>
  </si>
  <si>
    <t>プロジェクト管理特別講義</t>
  </si>
  <si>
    <t>水7・土3</t>
    <rPh sb="0" eb="1">
      <t>スイ</t>
    </rPh>
    <rPh sb="3" eb="4">
      <t>ド</t>
    </rPh>
    <phoneticPr fontId="29"/>
  </si>
  <si>
    <t>小酒井　正和*</t>
    <phoneticPr fontId="8"/>
  </si>
  <si>
    <t>情報セキュリティ特別講義１</t>
  </si>
  <si>
    <t>月6・木6</t>
    <rPh sb="0" eb="1">
      <t>ゲツ</t>
    </rPh>
    <rPh sb="3" eb="4">
      <t>モク</t>
    </rPh>
    <phoneticPr fontId="27"/>
  </si>
  <si>
    <t>創1</t>
    <rPh sb="0" eb="1">
      <t>ソウ</t>
    </rPh>
    <phoneticPr fontId="29"/>
  </si>
  <si>
    <t>グローバルコミュニケーション特論</t>
  </si>
  <si>
    <t>土4・土5</t>
    <rPh sb="0" eb="1">
      <t>ド</t>
    </rPh>
    <rPh sb="3" eb="4">
      <t>ド</t>
    </rPh>
    <phoneticPr fontId="29"/>
  </si>
  <si>
    <t>前田　充浩</t>
  </si>
  <si>
    <t>創2</t>
    <rPh sb="0" eb="1">
      <t>ソウ</t>
    </rPh>
    <phoneticPr fontId="29"/>
  </si>
  <si>
    <t>人間中心デザイン特論</t>
  </si>
  <si>
    <t>伊藤　潤</t>
    <rPh sb="0" eb="2">
      <t>イトウ</t>
    </rPh>
    <rPh sb="3" eb="4">
      <t>ジュン</t>
    </rPh>
    <phoneticPr fontId="8"/>
  </si>
  <si>
    <t>創3</t>
    <rPh sb="0" eb="1">
      <t>ソウ</t>
    </rPh>
    <phoneticPr fontId="29"/>
  </si>
  <si>
    <t>デザインマネジメント特論</t>
  </si>
  <si>
    <t>高嶋　晋治*</t>
    <rPh sb="0" eb="2">
      <t>タカシマ</t>
    </rPh>
    <rPh sb="3" eb="5">
      <t>シンジ</t>
    </rPh>
    <phoneticPr fontId="8"/>
  </si>
  <si>
    <t>創4</t>
    <rPh sb="0" eb="1">
      <t>ソウ</t>
    </rPh>
    <phoneticPr fontId="29"/>
  </si>
  <si>
    <t>インテリジェントシステム特論</t>
  </si>
  <si>
    <t>林　久志</t>
  </si>
  <si>
    <t>創5</t>
    <rPh sb="0" eb="1">
      <t>ソウ</t>
    </rPh>
    <phoneticPr fontId="29"/>
  </si>
  <si>
    <t>設計工学特論</t>
  </si>
  <si>
    <t>創6</t>
    <rPh sb="0" eb="1">
      <t>ソウ</t>
    </rPh>
    <phoneticPr fontId="29"/>
  </si>
  <si>
    <t>プロトタイピング工学特論</t>
  </si>
  <si>
    <t>内山　純/近藤　嘉男*</t>
    <phoneticPr fontId="8"/>
  </si>
  <si>
    <t>創造設計特論</t>
  </si>
  <si>
    <t>チーム設計・試作特別演習</t>
  </si>
  <si>
    <t>創11</t>
    <rPh sb="0" eb="1">
      <t>ソウ</t>
    </rPh>
    <phoneticPr fontId="29"/>
  </si>
  <si>
    <t>月7・木7</t>
    <rPh sb="0" eb="1">
      <t>ゲツ</t>
    </rPh>
    <rPh sb="3" eb="4">
      <t>キ</t>
    </rPh>
    <phoneticPr fontId="29"/>
  </si>
  <si>
    <t>内山　純</t>
  </si>
  <si>
    <t>創12</t>
    <rPh sb="0" eb="1">
      <t>ソウ</t>
    </rPh>
    <phoneticPr fontId="29"/>
  </si>
  <si>
    <t>価値デザイン特論</t>
  </si>
  <si>
    <t>蓮池　公威*</t>
    <rPh sb="0" eb="2">
      <t>ハスイケ</t>
    </rPh>
    <rPh sb="3" eb="4">
      <t>コウ</t>
    </rPh>
    <rPh sb="4" eb="5">
      <t>イ</t>
    </rPh>
    <phoneticPr fontId="8"/>
  </si>
  <si>
    <t>創13</t>
    <rPh sb="0" eb="1">
      <t>ソウ</t>
    </rPh>
    <phoneticPr fontId="29"/>
  </si>
  <si>
    <t>コミュニケーションデザイン特論</t>
  </si>
  <si>
    <t>月6・木6</t>
    <rPh sb="0" eb="1">
      <t>ゲツ</t>
    </rPh>
    <rPh sb="3" eb="4">
      <t>モク</t>
    </rPh>
    <phoneticPr fontId="29"/>
  </si>
  <si>
    <t>高嶋　晋治*/河西　大介</t>
    <rPh sb="0" eb="2">
      <t>タカシマ</t>
    </rPh>
    <rPh sb="3" eb="5">
      <t>シンジ</t>
    </rPh>
    <phoneticPr fontId="8"/>
  </si>
  <si>
    <t>創14</t>
    <rPh sb="0" eb="1">
      <t>ソウ</t>
    </rPh>
    <phoneticPr fontId="29"/>
  </si>
  <si>
    <t>工業デザイン材料特論</t>
  </si>
  <si>
    <t>内山　純</t>
    <phoneticPr fontId="8"/>
  </si>
  <si>
    <t>デジタルデザイン実習</t>
  </si>
  <si>
    <t>村田　桂太*</t>
    <phoneticPr fontId="8"/>
  </si>
  <si>
    <t>デザイン表現実習</t>
  </si>
  <si>
    <t>高嶋　晋治*/和泉　秀明*</t>
    <rPh sb="0" eb="2">
      <t>タカシマ</t>
    </rPh>
    <rPh sb="3" eb="5">
      <t>シンジ</t>
    </rPh>
    <phoneticPr fontId="8"/>
  </si>
  <si>
    <t>造形デザイン特別演習</t>
  </si>
  <si>
    <t>内山　純/和泉　秀明*</t>
    <phoneticPr fontId="8"/>
  </si>
  <si>
    <t>創18</t>
    <rPh sb="0" eb="1">
      <t>ソウ</t>
    </rPh>
    <phoneticPr fontId="29"/>
  </si>
  <si>
    <t>プロダクトデザイン特別演習</t>
  </si>
  <si>
    <t>村田　桂太*/伊藤　潤</t>
    <rPh sb="7" eb="9">
      <t>イトウ</t>
    </rPh>
    <rPh sb="10" eb="11">
      <t>ジュン</t>
    </rPh>
    <phoneticPr fontId="8"/>
  </si>
  <si>
    <t>創19</t>
    <rPh sb="0" eb="1">
      <t>ソウ</t>
    </rPh>
    <phoneticPr fontId="29"/>
  </si>
  <si>
    <t>組込みシステム特論</t>
  </si>
  <si>
    <t>創20</t>
    <rPh sb="0" eb="1">
      <t>ソウ</t>
    </rPh>
    <phoneticPr fontId="29"/>
  </si>
  <si>
    <t>創21</t>
    <rPh sb="0" eb="1">
      <t>ソウ</t>
    </rPh>
    <phoneticPr fontId="29"/>
  </si>
  <si>
    <t>ET(Embedded Technology)特別演習</t>
  </si>
  <si>
    <t>機械学習特論</t>
  </si>
  <si>
    <t>火6・金6</t>
    <phoneticPr fontId="29"/>
  </si>
  <si>
    <t>AIデザイン特論</t>
  </si>
  <si>
    <t>データサイエンス特論</t>
  </si>
  <si>
    <t>水6・土3</t>
    <rPh sb="0" eb="1">
      <t>スイ</t>
    </rPh>
    <rPh sb="3" eb="4">
      <t>ド</t>
    </rPh>
    <phoneticPr fontId="29"/>
  </si>
  <si>
    <t>岩政　幹人*/大久保　友幸</t>
    <rPh sb="0" eb="2">
      <t>イワマサ</t>
    </rPh>
    <rPh sb="3" eb="5">
      <t>ミキト</t>
    </rPh>
    <phoneticPr fontId="8"/>
  </si>
  <si>
    <t>データサイエンス特別演習</t>
  </si>
  <si>
    <t>浅野　浩美*/小畑　崇弘*/宮津　和弘*</t>
    <phoneticPr fontId="8"/>
  </si>
  <si>
    <t>国際経営特論</t>
  </si>
  <si>
    <t>前田 充浩</t>
  </si>
  <si>
    <t>国際開発特論</t>
  </si>
  <si>
    <t>Technical Writing in English</t>
  </si>
  <si>
    <t>水6・土4</t>
    <rPh sb="0" eb="1">
      <t>スイ</t>
    </rPh>
    <rPh sb="3" eb="4">
      <t>ド</t>
    </rPh>
    <phoneticPr fontId="30"/>
  </si>
  <si>
    <t>共4</t>
    <rPh sb="0" eb="1">
      <t>キョウ</t>
    </rPh>
    <phoneticPr fontId="29"/>
  </si>
  <si>
    <t>DESIGN[RE]THINKING</t>
  </si>
  <si>
    <t>松井　実</t>
    <rPh sb="0" eb="2">
      <t>マツイ</t>
    </rPh>
    <rPh sb="3" eb="4">
      <t>ミノル</t>
    </rPh>
    <phoneticPr fontId="8"/>
  </si>
  <si>
    <t>220122時点</t>
  </si>
  <si>
    <t>入学及び卒業年月</t>
    <rPh sb="0" eb="2">
      <t>ニュウガク</t>
    </rPh>
    <rPh sb="2" eb="3">
      <t>オヨ</t>
    </rPh>
    <rPh sb="4" eb="6">
      <t>ソツギョウ</t>
    </rPh>
    <rPh sb="6" eb="8">
      <t>ネンゲツ</t>
    </rPh>
    <phoneticPr fontId="8"/>
  </si>
  <si>
    <t>情1</t>
    <rPh sb="0" eb="1">
      <t>ジョウ</t>
    </rPh>
    <phoneticPr fontId="29"/>
  </si>
  <si>
    <t>情5</t>
    <rPh sb="0" eb="1">
      <t>ジョウ</t>
    </rPh>
    <phoneticPr fontId="29"/>
  </si>
  <si>
    <t>情14</t>
    <rPh sb="0" eb="1">
      <t>ジョウ</t>
    </rPh>
    <phoneticPr fontId="29"/>
  </si>
  <si>
    <t>情18</t>
    <rPh sb="0" eb="1">
      <t>ジョウ</t>
    </rPh>
    <phoneticPr fontId="29"/>
  </si>
  <si>
    <r>
      <t>（　　　　　　歳）*</t>
    </r>
    <r>
      <rPr>
        <b/>
        <sz val="11"/>
        <rFont val="ＭＳ Ｐゴシック"/>
        <family val="3"/>
        <charset val="128"/>
      </rPr>
      <t>申請日時点</t>
    </r>
    <rPh sb="10" eb="13">
      <t>シンセイビ</t>
    </rPh>
    <rPh sb="13" eb="15">
      <t>ジテン</t>
    </rPh>
    <phoneticPr fontId="8"/>
  </si>
  <si>
    <t>こちらの書類の提出は不要です。
フォーム入力のための記載事項の準備として参考にご覧ください。黄色網掛け部分について、フォームで入力・選択していただきますので、事前に作成しておくことをおすすめします。</t>
    <rPh sb="4" eb="6">
      <t>ショルイ</t>
    </rPh>
    <rPh sb="10" eb="12">
      <t>フヨウ</t>
    </rPh>
    <rPh sb="26" eb="30">
      <t>キサイジコウ</t>
    </rPh>
    <rPh sb="46" eb="48">
      <t>キイロ</t>
    </rPh>
    <rPh sb="48" eb="50">
      <t>アミカ</t>
    </rPh>
    <rPh sb="51" eb="53">
      <t>ブブン</t>
    </rPh>
    <rPh sb="63" eb="65">
      <t>ニュウリョク</t>
    </rPh>
    <rPh sb="66" eb="68">
      <t>センタク</t>
    </rPh>
    <rPh sb="79" eb="81">
      <t>ジゼン</t>
    </rPh>
    <rPh sb="82" eb="84">
      <t>サクセイ</t>
    </rPh>
    <phoneticPr fontId="8"/>
  </si>
  <si>
    <t>AIIT単位バンク登録生（科目等履修生）願書</t>
    <rPh sb="4" eb="6">
      <t>タンイ</t>
    </rPh>
    <rPh sb="9" eb="12">
      <t>トウロクセイ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</si>
</sst>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indexed="20"/>
      <name val="Meiryo UI"/>
      <family val="3"/>
      <charset val="128"/>
    </font>
    <font>
      <b/>
      <sz val="11"/>
      <color indexed="56"/>
      <name val="Meiryo UI"/>
      <family val="3"/>
      <charset val="128"/>
    </font>
    <font>
      <sz val="10"/>
      <name val="Meiryo UI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i/>
      <sz val="11"/>
      <color rgb="FF7F7F7F"/>
      <name val="Meiryo UI"/>
      <family val="2"/>
      <charset val="128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7" fillId="0" borderId="0"/>
    <xf numFmtId="0" fontId="18" fillId="0" borderId="0"/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7">
    <xf numFmtId="0" fontId="0" fillId="0" borderId="0" xfId="0">
      <alignment vertical="center"/>
    </xf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shrinkToFit="1"/>
    </xf>
    <xf numFmtId="0" fontId="20" fillId="0" borderId="1" xfId="2" applyFont="1" applyBorder="1" applyAlignment="1">
      <alignment horizontal="center" vertical="center" shrinkToFit="1"/>
    </xf>
    <xf numFmtId="0" fontId="20" fillId="0" borderId="1" xfId="2" applyFont="1" applyBorder="1" applyAlignment="1">
      <alignment vertical="center"/>
    </xf>
    <xf numFmtId="0" fontId="9" fillId="0" borderId="1" xfId="1" applyFont="1" applyBorder="1" applyAlignment="1">
      <alignment vertical="center" shrinkToFit="1"/>
    </xf>
    <xf numFmtId="0" fontId="20" fillId="0" borderId="1" xfId="2" applyFont="1" applyBorder="1" applyAlignment="1">
      <alignment vertical="center" shrinkToFit="1"/>
    </xf>
    <xf numFmtId="0" fontId="21" fillId="0" borderId="1" xfId="1" applyFont="1" applyBorder="1" applyAlignment="1">
      <alignment vertical="center" shrinkToFit="1"/>
    </xf>
    <xf numFmtId="0" fontId="20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2" xfId="2" applyFont="1" applyBorder="1" applyAlignment="1">
      <alignment vertical="center" shrinkToFit="1"/>
    </xf>
    <xf numFmtId="0" fontId="9" fillId="0" borderId="3" xfId="2" applyFont="1" applyBorder="1" applyAlignment="1">
      <alignment vertical="center" shrinkToFit="1"/>
    </xf>
    <xf numFmtId="0" fontId="9" fillId="0" borderId="4" xfId="2" applyFont="1" applyBorder="1" applyAlignment="1">
      <alignment vertical="center" shrinkToFit="1"/>
    </xf>
    <xf numFmtId="0" fontId="9" fillId="0" borderId="1" xfId="2" applyFont="1" applyBorder="1" applyAlignment="1">
      <alignment horizontal="left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vertical="center" shrinkToFit="1"/>
    </xf>
    <xf numFmtId="0" fontId="20" fillId="0" borderId="2" xfId="2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20" fillId="0" borderId="4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26" fillId="0" borderId="1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26" xfId="0" applyBorder="1">
      <alignment vertical="center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2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4" fillId="0" borderId="0" xfId="9">
      <alignment vertical="center"/>
    </xf>
    <xf numFmtId="0" fontId="27" fillId="4" borderId="47" xfId="2" applyFont="1" applyFill="1" applyBorder="1" applyAlignment="1">
      <alignment vertical="center"/>
    </xf>
    <xf numFmtId="0" fontId="27" fillId="4" borderId="10" xfId="2" applyFont="1" applyFill="1" applyBorder="1" applyAlignment="1">
      <alignment vertical="center"/>
    </xf>
    <xf numFmtId="0" fontId="27" fillId="4" borderId="4" xfId="2" applyFont="1" applyFill="1" applyBorder="1" applyAlignment="1">
      <alignment vertical="center" wrapText="1"/>
    </xf>
    <xf numFmtId="0" fontId="12" fillId="4" borderId="4" xfId="2" applyFont="1" applyFill="1" applyBorder="1" applyAlignment="1">
      <alignment vertical="center" wrapText="1"/>
    </xf>
    <xf numFmtId="0" fontId="27" fillId="5" borderId="4" xfId="2" applyFont="1" applyFill="1" applyBorder="1" applyAlignment="1">
      <alignment vertical="center" wrapText="1"/>
    </xf>
    <xf numFmtId="0" fontId="27" fillId="4" borderId="4" xfId="2" applyFont="1" applyFill="1" applyBorder="1" applyAlignment="1">
      <alignment vertical="center"/>
    </xf>
    <xf numFmtId="0" fontId="27" fillId="0" borderId="43" xfId="2" applyFont="1" applyBorder="1" applyAlignment="1">
      <alignment horizontal="left" vertical="center"/>
    </xf>
    <xf numFmtId="0" fontId="27" fillId="0" borderId="42" xfId="9" applyFont="1" applyBorder="1" applyAlignment="1">
      <alignment horizontal="left" vertical="center"/>
    </xf>
    <xf numFmtId="0" fontId="27" fillId="0" borderId="38" xfId="2" applyFont="1" applyBorder="1" applyAlignment="1">
      <alignment horizontal="center" vertical="center"/>
    </xf>
    <xf numFmtId="0" fontId="27" fillId="0" borderId="39" xfId="2" applyFont="1" applyBorder="1" applyAlignment="1">
      <alignment horizontal="center" vertical="center"/>
    </xf>
    <xf numFmtId="0" fontId="27" fillId="0" borderId="38" xfId="2" applyFont="1" applyBorder="1" applyAlignment="1">
      <alignment vertical="center"/>
    </xf>
    <xf numFmtId="0" fontId="27" fillId="0" borderId="43" xfId="2" applyFont="1" applyBorder="1" applyAlignment="1">
      <alignment vertical="center"/>
    </xf>
    <xf numFmtId="0" fontId="27" fillId="0" borderId="0" xfId="9" applyFont="1" applyAlignment="1">
      <alignment horizontal="left" vertical="center"/>
    </xf>
    <xf numFmtId="0" fontId="27" fillId="0" borderId="38" xfId="2" quotePrefix="1" applyFont="1" applyBorder="1" applyAlignment="1">
      <alignment horizontal="center" vertical="center"/>
    </xf>
    <xf numFmtId="0" fontId="27" fillId="0" borderId="43" xfId="2" applyFont="1" applyBorder="1" applyAlignment="1">
      <alignment horizontal="center" vertical="center"/>
    </xf>
    <xf numFmtId="0" fontId="27" fillId="0" borderId="39" xfId="9" applyFont="1" applyBorder="1" applyAlignment="1">
      <alignment horizontal="left" vertical="center"/>
    </xf>
    <xf numFmtId="0" fontId="4" fillId="0" borderId="48" xfId="9" applyBorder="1">
      <alignment vertical="center"/>
    </xf>
    <xf numFmtId="0" fontId="27" fillId="0" borderId="41" xfId="2" applyFont="1" applyBorder="1" applyAlignment="1">
      <alignment vertical="center"/>
    </xf>
    <xf numFmtId="0" fontId="27" fillId="0" borderId="45" xfId="9" applyFont="1" applyBorder="1" applyAlignment="1">
      <alignment horizontal="left" vertical="center"/>
    </xf>
    <xf numFmtId="0" fontId="27" fillId="0" borderId="46" xfId="2" applyFont="1" applyBorder="1" applyAlignment="1">
      <alignment vertical="center"/>
    </xf>
    <xf numFmtId="0" fontId="27" fillId="0" borderId="41" xfId="2" applyFont="1" applyBorder="1" applyAlignment="1">
      <alignment horizontal="center" vertical="center"/>
    </xf>
    <xf numFmtId="0" fontId="27" fillId="0" borderId="41" xfId="2" quotePrefix="1" applyFont="1" applyBorder="1" applyAlignment="1">
      <alignment horizontal="center" vertical="center"/>
    </xf>
    <xf numFmtId="0" fontId="27" fillId="0" borderId="42" xfId="2" applyFont="1" applyBorder="1" applyAlignment="1">
      <alignment horizontal="center" vertical="center"/>
    </xf>
    <xf numFmtId="0" fontId="27" fillId="0" borderId="40" xfId="2" applyFont="1" applyBorder="1" applyAlignment="1">
      <alignment horizontal="center" vertical="center"/>
    </xf>
    <xf numFmtId="0" fontId="27" fillId="0" borderId="49" xfId="9" applyFont="1" applyBorder="1" applyAlignment="1">
      <alignment horizontal="left" vertical="center"/>
    </xf>
    <xf numFmtId="0" fontId="27" fillId="0" borderId="40" xfId="2" applyFont="1" applyBorder="1" applyAlignment="1">
      <alignment vertical="center"/>
    </xf>
    <xf numFmtId="0" fontId="27" fillId="0" borderId="50" xfId="9" applyFont="1" applyBorder="1" applyAlignment="1">
      <alignment horizontal="left" vertical="center"/>
    </xf>
    <xf numFmtId="0" fontId="27" fillId="0" borderId="51" xfId="9" applyFont="1" applyBorder="1" applyAlignment="1">
      <alignment horizontal="left" vertical="center"/>
    </xf>
    <xf numFmtId="0" fontId="27" fillId="0" borderId="44" xfId="2" applyFont="1" applyBorder="1" applyAlignment="1">
      <alignment vertical="center"/>
    </xf>
    <xf numFmtId="0" fontId="27" fillId="0" borderId="39" xfId="9" applyFont="1" applyBorder="1">
      <alignment vertical="center"/>
    </xf>
    <xf numFmtId="0" fontId="27" fillId="0" borderId="52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33" xfId="2" applyFont="1" applyBorder="1" applyAlignment="1">
      <alignment vertical="center"/>
    </xf>
    <xf numFmtId="0" fontId="27" fillId="0" borderId="38" xfId="2" applyFont="1" applyBorder="1" applyAlignment="1">
      <alignment vertical="center" shrinkToFit="1"/>
    </xf>
    <xf numFmtId="0" fontId="27" fillId="0" borderId="3" xfId="2" applyFont="1" applyBorder="1" applyAlignment="1">
      <alignment vertical="center"/>
    </xf>
    <xf numFmtId="0" fontId="27" fillId="0" borderId="46" xfId="2" applyFont="1" applyBorder="1" applyAlignment="1">
      <alignment horizontal="center" vertical="center"/>
    </xf>
    <xf numFmtId="0" fontId="27" fillId="0" borderId="41" xfId="2" applyFont="1" applyBorder="1" applyAlignment="1">
      <alignment vertical="center" wrapText="1" shrinkToFit="1"/>
    </xf>
    <xf numFmtId="0" fontId="27" fillId="0" borderId="38" xfId="2" applyFont="1" applyBorder="1" applyAlignment="1">
      <alignment horizontal="center" vertical="center" wrapText="1"/>
    </xf>
    <xf numFmtId="0" fontId="27" fillId="0" borderId="38" xfId="2" applyFont="1" applyBorder="1" applyAlignment="1">
      <alignment vertical="center" wrapText="1" shrinkToFit="1"/>
    </xf>
    <xf numFmtId="0" fontId="27" fillId="0" borderId="53" xfId="2" applyFont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/>
    </xf>
    <xf numFmtId="0" fontId="27" fillId="0" borderId="54" xfId="2" applyFont="1" applyBorder="1" applyAlignment="1">
      <alignment horizontal="center" vertical="center"/>
    </xf>
    <xf numFmtId="0" fontId="27" fillId="0" borderId="53" xfId="2" applyFont="1" applyBorder="1" applyAlignment="1">
      <alignment vertical="center" wrapText="1" shrinkToFit="1"/>
    </xf>
    <xf numFmtId="0" fontId="27" fillId="0" borderId="10" xfId="2" applyFont="1" applyBorder="1" applyAlignment="1">
      <alignment vertical="center" wrapText="1"/>
    </xf>
    <xf numFmtId="0" fontId="30" fillId="0" borderId="0" xfId="9" applyFont="1">
      <alignment vertical="center"/>
    </xf>
    <xf numFmtId="0" fontId="34" fillId="0" borderId="0" xfId="9" applyFont="1">
      <alignment vertical="center"/>
    </xf>
    <xf numFmtId="49" fontId="32" fillId="0" borderId="0" xfId="2" applyNumberFormat="1" applyFont="1" applyAlignment="1">
      <alignment horizontal="center" vertical="center" shrinkToFit="1"/>
    </xf>
    <xf numFmtId="49" fontId="32" fillId="0" borderId="0" xfId="2" applyNumberFormat="1" applyFont="1" applyAlignment="1">
      <alignment horizontal="center" vertical="center"/>
    </xf>
    <xf numFmtId="0" fontId="36" fillId="0" borderId="0" xfId="9" applyFont="1" applyAlignment="1">
      <alignment horizontal="center" vertical="center"/>
    </xf>
    <xf numFmtId="49" fontId="35" fillId="0" borderId="0" xfId="2" applyNumberFormat="1" applyFont="1" applyAlignment="1">
      <alignment horizontal="center" vertical="center"/>
    </xf>
    <xf numFmtId="0" fontId="37" fillId="0" borderId="43" xfId="2" applyFont="1" applyBorder="1" applyAlignment="1">
      <alignment vertical="center"/>
    </xf>
    <xf numFmtId="0" fontId="38" fillId="0" borderId="32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14" fillId="2" borderId="24" xfId="0" applyFont="1" applyFill="1" applyBorder="1" applyAlignment="1" applyProtection="1">
      <alignment horizontal="left" vertical="center" shrinkToFit="1"/>
      <protection locked="0"/>
    </xf>
    <xf numFmtId="0" fontId="17" fillId="2" borderId="1" xfId="0" applyFont="1" applyFill="1" applyBorder="1" applyAlignment="1" applyProtection="1">
      <alignment vertical="center" shrinkToFit="1"/>
      <protection locked="0"/>
    </xf>
    <xf numFmtId="0" fontId="17" fillId="2" borderId="25" xfId="0" applyFont="1" applyFill="1" applyBorder="1" applyAlignment="1" applyProtection="1">
      <alignment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vertical="center" shrinkToFit="1"/>
      <protection locked="0"/>
    </xf>
    <xf numFmtId="0" fontId="0" fillId="2" borderId="13" xfId="0" applyFill="1" applyBorder="1" applyAlignment="1" applyProtection="1">
      <alignment vertical="center" shrinkToFit="1"/>
      <protection locked="0"/>
    </xf>
    <xf numFmtId="0" fontId="14" fillId="2" borderId="19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right" vertical="center" shrinkToFit="1"/>
      <protection locked="0"/>
    </xf>
    <xf numFmtId="0" fontId="0" fillId="2" borderId="9" xfId="0" applyFill="1" applyBorder="1" applyAlignment="1" applyProtection="1">
      <alignment horizontal="right" vertical="center" shrinkToFit="1"/>
      <protection locked="0"/>
    </xf>
    <xf numFmtId="0" fontId="0" fillId="2" borderId="22" xfId="0" applyFill="1" applyBorder="1" applyAlignment="1" applyProtection="1">
      <alignment horizontal="right" vertical="center" shrinkToFit="1"/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top" wrapText="1"/>
      <protection locked="0"/>
    </xf>
    <xf numFmtId="0" fontId="17" fillId="2" borderId="10" xfId="0" applyFont="1" applyFill="1" applyBorder="1" applyAlignment="1" applyProtection="1">
      <alignment horizontal="center" vertical="top" wrapText="1"/>
      <protection locked="0"/>
    </xf>
    <xf numFmtId="0" fontId="17" fillId="2" borderId="21" xfId="0" applyFont="1" applyFill="1" applyBorder="1" applyAlignment="1" applyProtection="1">
      <alignment horizontal="center" vertical="top" wrapText="1"/>
      <protection locked="0"/>
    </xf>
    <xf numFmtId="0" fontId="17" fillId="2" borderId="26" xfId="0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Alignment="1" applyProtection="1">
      <alignment horizontal="center" vertical="top" wrapText="1"/>
      <protection locked="0"/>
    </xf>
    <xf numFmtId="0" fontId="17" fillId="2" borderId="33" xfId="0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9" xfId="0" applyFont="1" applyFill="1" applyBorder="1" applyAlignment="1" applyProtection="1">
      <alignment horizontal="center" vertical="top" wrapText="1"/>
      <protection locked="0"/>
    </xf>
    <xf numFmtId="0" fontId="17" fillId="2" borderId="22" xfId="0" applyFont="1" applyFill="1" applyBorder="1" applyAlignment="1" applyProtection="1">
      <alignment horizontal="center" vertical="top" wrapText="1"/>
      <protection locked="0"/>
    </xf>
    <xf numFmtId="0" fontId="9" fillId="2" borderId="19" xfId="0" applyFont="1" applyFill="1" applyBorder="1" applyAlignment="1" applyProtection="1">
      <alignment horizontal="right" vertical="center" shrinkToFit="1"/>
      <protection locked="0"/>
    </xf>
    <xf numFmtId="0" fontId="9" fillId="2" borderId="11" xfId="0" applyFont="1" applyFill="1" applyBorder="1" applyAlignment="1" applyProtection="1">
      <alignment horizontal="right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27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left" vertical="center" shrinkToFit="1"/>
      <protection locked="0"/>
    </xf>
    <xf numFmtId="0" fontId="11" fillId="2" borderId="10" xfId="0" applyFont="1" applyFill="1" applyBorder="1" applyAlignment="1" applyProtection="1">
      <alignment horizontal="left" vertical="center" shrinkToFit="1"/>
      <protection locked="0"/>
    </xf>
    <xf numFmtId="0" fontId="11" fillId="2" borderId="21" xfId="0" applyFont="1" applyFill="1" applyBorder="1" applyAlignment="1" applyProtection="1">
      <alignment horizontal="left" vertical="center" shrinkToFit="1"/>
      <protection locked="0"/>
    </xf>
    <xf numFmtId="0" fontId="11" fillId="2" borderId="17" xfId="0" applyFont="1" applyFill="1" applyBorder="1" applyAlignment="1" applyProtection="1">
      <alignment horizontal="left" vertical="center" shrinkToFit="1"/>
      <protection locked="0"/>
    </xf>
    <xf numFmtId="0" fontId="11" fillId="2" borderId="9" xfId="0" applyFont="1" applyFill="1" applyBorder="1" applyAlignment="1" applyProtection="1">
      <alignment horizontal="left" vertical="center" shrinkToFit="1"/>
      <protection locked="0"/>
    </xf>
    <xf numFmtId="0" fontId="11" fillId="2" borderId="22" xfId="0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horizontal="right" vertical="center" shrinkToFit="1"/>
      <protection locked="0"/>
    </xf>
    <xf numFmtId="0" fontId="9" fillId="2" borderId="13" xfId="0" applyFont="1" applyFill="1" applyBorder="1" applyAlignment="1" applyProtection="1">
      <alignment horizontal="righ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26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4" fillId="2" borderId="1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26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right" vertical="center" shrinkToFit="1"/>
      <protection locked="0"/>
    </xf>
    <xf numFmtId="0" fontId="9" fillId="2" borderId="7" xfId="0" applyFont="1" applyFill="1" applyBorder="1" applyAlignment="1" applyProtection="1">
      <alignment horizontal="right" vertical="center" shrinkToFit="1"/>
      <protection locked="0"/>
    </xf>
    <xf numFmtId="49" fontId="32" fillId="0" borderId="0" xfId="2" applyNumberFormat="1" applyFont="1" applyAlignment="1">
      <alignment horizontal="center" vertical="center" shrinkToFit="1"/>
    </xf>
    <xf numFmtId="49" fontId="32" fillId="0" borderId="0" xfId="2" applyNumberFormat="1" applyFont="1" applyAlignment="1">
      <alignment horizontal="center" vertical="center"/>
    </xf>
    <xf numFmtId="0" fontId="27" fillId="0" borderId="43" xfId="2" applyFont="1" applyBorder="1" applyAlignment="1">
      <alignment horizontal="center" vertical="center"/>
    </xf>
    <xf numFmtId="0" fontId="27" fillId="0" borderId="40" xfId="2" applyFont="1" applyBorder="1" applyAlignment="1">
      <alignment horizontal="center" vertical="center"/>
    </xf>
    <xf numFmtId="0" fontId="27" fillId="0" borderId="10" xfId="2" applyFont="1" applyBorder="1" applyAlignment="1">
      <alignment horizontal="left" vertical="center" wrapText="1"/>
    </xf>
  </cellXfs>
  <cellStyles count="16">
    <cellStyle name="標準" xfId="0" builtinId="0"/>
    <cellStyle name="標準 2" xfId="4" xr:uid="{00000000-0005-0000-0000-000001000000}"/>
    <cellStyle name="標準 2 3" xfId="5" xr:uid="{00000000-0005-0000-0000-000002000000}"/>
    <cellStyle name="標準 3" xfId="6" xr:uid="{00000000-0005-0000-0000-000003000000}"/>
    <cellStyle name="標準 4" xfId="7" xr:uid="{00000000-0005-0000-0000-000004000000}"/>
    <cellStyle name="標準 5" xfId="1" xr:uid="{00000000-0005-0000-0000-000005000000}"/>
    <cellStyle name="標準 6" xfId="3" xr:uid="{00000000-0005-0000-0000-000006000000}"/>
    <cellStyle name="標準 7" xfId="8" xr:uid="{00000000-0005-0000-0000-000007000000}"/>
    <cellStyle name="標準 7 2" xfId="9" xr:uid="{FFDE8130-6DCD-4501-B77A-F106422D169F}"/>
    <cellStyle name="標準 7 2 2" xfId="12" xr:uid="{0B2D78EB-39C1-4E21-925C-F6B5BD0BCA91}"/>
    <cellStyle name="標準 7 3" xfId="10" xr:uid="{B230B911-615B-453D-84A2-7837C5E35A68}"/>
    <cellStyle name="標準 7 3 2" xfId="13" xr:uid="{49AF0FB0-B851-4042-983E-0B3E85F7B783}"/>
    <cellStyle name="標準 7 3 3" xfId="15" xr:uid="{C3627351-5A9C-419C-8F40-F7E0BA43F1E7}"/>
    <cellStyle name="標準 8" xfId="11" xr:uid="{29149AF1-6565-42AA-9181-E36A47C7B6BE}"/>
    <cellStyle name="標準 9" xfId="14" xr:uid="{A2EB4746-BA65-438B-9CB1-4738E3135A86}"/>
    <cellStyle name="標準_１９年度シラバス" xfId="2" xr:uid="{00000000-0005-0000-0000-000008000000}"/>
  </cellStyles>
  <dxfs count="0"/>
  <tableStyles count="0" defaultTableStyle="TableStyleMedium9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65"/>
  <sheetViews>
    <sheetView showGridLines="0" tabSelected="1" view="pageBreakPreview" zoomScaleNormal="110" zoomScaleSheetLayoutView="100" workbookViewId="0">
      <selection activeCell="K1" sqref="K1"/>
    </sheetView>
  </sheetViews>
  <sheetFormatPr defaultColWidth="9" defaultRowHeight="12.75" x14ac:dyDescent="0.25"/>
  <cols>
    <col min="1" max="1" width="5.86328125" customWidth="1"/>
    <col min="2" max="2" width="12.59765625" customWidth="1"/>
    <col min="3" max="3" width="14.1328125" customWidth="1"/>
    <col min="4" max="4" width="13.1328125" customWidth="1"/>
    <col min="5" max="5" width="9.1328125" customWidth="1"/>
    <col min="6" max="6" width="8.1328125" customWidth="1"/>
    <col min="7" max="7" width="7.46484375" customWidth="1"/>
    <col min="8" max="8" width="7.3984375" customWidth="1"/>
    <col min="9" max="9" width="12.73046875" customWidth="1"/>
    <col min="10" max="10" width="6.59765625" customWidth="1"/>
  </cols>
  <sheetData>
    <row r="1" spans="1:16" ht="21" customHeight="1" x14ac:dyDescent="0.25">
      <c r="A1" s="109" t="s">
        <v>472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6" ht="21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6" ht="21" customHeight="1" x14ac:dyDescent="0.25">
      <c r="A3" s="110" t="s">
        <v>232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6" ht="13.15" thickBot="1" x14ac:dyDescent="0.3"/>
    <row r="5" spans="1:16" ht="23.25" customHeight="1" x14ac:dyDescent="0.25">
      <c r="A5" s="159" t="s">
        <v>12</v>
      </c>
      <c r="B5" s="160"/>
      <c r="C5" s="119"/>
      <c r="D5" s="119"/>
      <c r="E5" s="119"/>
      <c r="F5" s="119"/>
      <c r="G5" s="119"/>
      <c r="H5" s="120"/>
      <c r="I5" s="119"/>
      <c r="J5" s="121"/>
      <c r="L5" s="100" t="s">
        <v>471</v>
      </c>
      <c r="M5" s="101"/>
      <c r="N5" s="101"/>
      <c r="O5" s="101"/>
      <c r="P5" s="102"/>
    </row>
    <row r="6" spans="1:16" ht="23.25" customHeight="1" x14ac:dyDescent="0.25">
      <c r="A6" s="124" t="s">
        <v>3</v>
      </c>
      <c r="B6" s="125"/>
      <c r="C6" s="122"/>
      <c r="D6" s="122"/>
      <c r="E6" s="122"/>
      <c r="F6" s="122"/>
      <c r="G6" s="122"/>
      <c r="H6" s="122"/>
      <c r="I6" s="122"/>
      <c r="J6" s="123"/>
      <c r="L6" s="103"/>
      <c r="M6" s="104"/>
      <c r="N6" s="104"/>
      <c r="O6" s="104"/>
      <c r="P6" s="105"/>
    </row>
    <row r="7" spans="1:16" ht="23.25" customHeight="1" x14ac:dyDescent="0.25">
      <c r="A7" s="124"/>
      <c r="B7" s="125"/>
      <c r="C7" s="122"/>
      <c r="D7" s="122"/>
      <c r="E7" s="122"/>
      <c r="F7" s="122"/>
      <c r="G7" s="122"/>
      <c r="H7" s="122"/>
      <c r="I7" s="122"/>
      <c r="J7" s="123"/>
      <c r="L7" s="103"/>
      <c r="M7" s="104"/>
      <c r="N7" s="104"/>
      <c r="O7" s="104"/>
      <c r="P7" s="105"/>
    </row>
    <row r="8" spans="1:16" ht="23.25" customHeight="1" x14ac:dyDescent="0.25">
      <c r="A8" s="124" t="s">
        <v>0</v>
      </c>
      <c r="B8" s="125"/>
      <c r="C8" s="136" t="s">
        <v>47</v>
      </c>
      <c r="D8" s="137"/>
      <c r="E8" s="137"/>
      <c r="F8" s="138"/>
      <c r="G8" s="175" t="s">
        <v>231</v>
      </c>
      <c r="H8" s="125"/>
      <c r="I8" s="134"/>
      <c r="J8" s="135"/>
      <c r="L8" s="103"/>
      <c r="M8" s="104"/>
      <c r="N8" s="104"/>
      <c r="O8" s="104"/>
      <c r="P8" s="105"/>
    </row>
    <row r="9" spans="1:16" ht="23.25" customHeight="1" x14ac:dyDescent="0.25">
      <c r="A9" s="124"/>
      <c r="B9" s="125"/>
      <c r="C9" s="139" t="s">
        <v>470</v>
      </c>
      <c r="D9" s="140"/>
      <c r="E9" s="140"/>
      <c r="F9" s="141"/>
      <c r="G9" s="125"/>
      <c r="H9" s="125"/>
      <c r="I9" s="132" t="s">
        <v>48</v>
      </c>
      <c r="J9" s="133"/>
      <c r="L9" s="103"/>
      <c r="M9" s="104"/>
      <c r="N9" s="104"/>
      <c r="O9" s="104"/>
      <c r="P9" s="105"/>
    </row>
    <row r="10" spans="1:16" ht="29.25" customHeight="1" thickBot="1" x14ac:dyDescent="0.3">
      <c r="A10" s="130" t="s">
        <v>1</v>
      </c>
      <c r="B10" s="131"/>
      <c r="C10" s="178" t="s">
        <v>49</v>
      </c>
      <c r="D10" s="170"/>
      <c r="E10" s="170"/>
      <c r="F10" s="170"/>
      <c r="G10" s="170"/>
      <c r="H10" s="170"/>
      <c r="I10" s="170"/>
      <c r="J10" s="179"/>
      <c r="L10" s="106"/>
      <c r="M10" s="107"/>
      <c r="N10" s="107"/>
      <c r="O10" s="107"/>
      <c r="P10" s="108"/>
    </row>
    <row r="11" spans="1:16" ht="29.25" customHeight="1" x14ac:dyDescent="0.25">
      <c r="A11" s="130"/>
      <c r="B11" s="131"/>
      <c r="C11" s="180"/>
      <c r="D11" s="181"/>
      <c r="E11" s="181"/>
      <c r="F11" s="181"/>
      <c r="G11" s="181"/>
      <c r="H11" s="181"/>
      <c r="I11" s="181"/>
      <c r="J11" s="182"/>
    </row>
    <row r="12" spans="1:16" ht="29.25" customHeight="1" x14ac:dyDescent="0.25">
      <c r="A12" s="130"/>
      <c r="B12" s="131"/>
      <c r="C12" s="172"/>
      <c r="D12" s="173"/>
      <c r="E12" s="173"/>
      <c r="F12" s="173"/>
      <c r="G12" s="173"/>
      <c r="H12" s="173"/>
      <c r="I12" s="173"/>
      <c r="J12" s="183"/>
    </row>
    <row r="13" spans="1:16" ht="19.5" customHeight="1" x14ac:dyDescent="0.25">
      <c r="A13" s="126" t="s">
        <v>11</v>
      </c>
      <c r="B13" s="127"/>
      <c r="C13" s="111"/>
      <c r="D13" s="112"/>
      <c r="E13" s="112"/>
      <c r="F13" s="112"/>
      <c r="G13" s="112"/>
      <c r="H13" s="112"/>
      <c r="I13" s="112"/>
      <c r="J13" s="113"/>
    </row>
    <row r="14" spans="1:16" ht="19.5" customHeight="1" x14ac:dyDescent="0.25">
      <c r="A14" s="126"/>
      <c r="B14" s="127"/>
      <c r="C14" s="114"/>
      <c r="D14" s="115"/>
      <c r="E14" s="115"/>
      <c r="F14" s="115"/>
      <c r="G14" s="115"/>
      <c r="H14" s="115"/>
      <c r="I14" s="115"/>
      <c r="J14" s="116"/>
    </row>
    <row r="15" spans="1:16" ht="19.5" customHeight="1" x14ac:dyDescent="0.25">
      <c r="A15" s="126" t="s">
        <v>10</v>
      </c>
      <c r="B15" s="127"/>
      <c r="C15" s="187" t="s">
        <v>15</v>
      </c>
      <c r="D15" s="188"/>
      <c r="E15" s="188"/>
      <c r="F15" s="188"/>
      <c r="G15" s="188"/>
      <c r="H15" s="188"/>
      <c r="I15" s="188"/>
      <c r="J15" s="189"/>
    </row>
    <row r="16" spans="1:16" ht="19.5" customHeight="1" x14ac:dyDescent="0.25">
      <c r="A16" s="126"/>
      <c r="B16" s="127"/>
      <c r="C16" s="190"/>
      <c r="D16" s="191"/>
      <c r="E16" s="191"/>
      <c r="F16" s="191"/>
      <c r="G16" s="191"/>
      <c r="H16" s="191"/>
      <c r="I16" s="191"/>
      <c r="J16" s="192"/>
    </row>
    <row r="17" spans="1:10" ht="19.5" customHeight="1" thickBot="1" x14ac:dyDescent="0.3">
      <c r="A17" s="128"/>
      <c r="B17" s="129"/>
      <c r="C17" s="184" t="s">
        <v>14</v>
      </c>
      <c r="D17" s="185"/>
      <c r="E17" s="185"/>
      <c r="F17" s="185"/>
      <c r="G17" s="185"/>
      <c r="H17" s="185"/>
      <c r="I17" s="185"/>
      <c r="J17" s="186"/>
    </row>
    <row r="18" spans="1:10" ht="27.75" customHeight="1" x14ac:dyDescent="0.25">
      <c r="A18" s="161" t="s">
        <v>4</v>
      </c>
      <c r="B18" s="30" t="s">
        <v>2</v>
      </c>
      <c r="C18" s="160" t="s">
        <v>5</v>
      </c>
      <c r="D18" s="160"/>
      <c r="E18" s="160"/>
      <c r="F18" s="160"/>
      <c r="G18" s="160"/>
      <c r="H18" s="160"/>
      <c r="I18" s="117" t="s">
        <v>465</v>
      </c>
      <c r="J18" s="118"/>
    </row>
    <row r="19" spans="1:10" ht="18" customHeight="1" x14ac:dyDescent="0.25">
      <c r="A19" s="162"/>
      <c r="B19" s="166" t="s">
        <v>13</v>
      </c>
      <c r="C19" s="169"/>
      <c r="D19" s="170"/>
      <c r="E19" s="170"/>
      <c r="F19" s="170"/>
      <c r="G19" s="170"/>
      <c r="H19" s="171"/>
      <c r="I19" s="157" t="s">
        <v>43</v>
      </c>
      <c r="J19" s="158"/>
    </row>
    <row r="20" spans="1:10" ht="18" customHeight="1" x14ac:dyDescent="0.25">
      <c r="A20" s="163"/>
      <c r="B20" s="167"/>
      <c r="C20" s="172"/>
      <c r="D20" s="173"/>
      <c r="E20" s="173"/>
      <c r="F20" s="173"/>
      <c r="G20" s="173"/>
      <c r="H20" s="174"/>
      <c r="I20" s="176" t="s">
        <v>44</v>
      </c>
      <c r="J20" s="177"/>
    </row>
    <row r="21" spans="1:10" ht="18" customHeight="1" x14ac:dyDescent="0.25">
      <c r="A21" s="163"/>
      <c r="B21" s="166" t="s">
        <v>169</v>
      </c>
      <c r="C21" s="169"/>
      <c r="D21" s="170"/>
      <c r="E21" s="170"/>
      <c r="F21" s="170"/>
      <c r="G21" s="170"/>
      <c r="H21" s="171"/>
      <c r="I21" s="157" t="s">
        <v>43</v>
      </c>
      <c r="J21" s="158"/>
    </row>
    <row r="22" spans="1:10" ht="18" customHeight="1" x14ac:dyDescent="0.25">
      <c r="A22" s="163"/>
      <c r="B22" s="167"/>
      <c r="C22" s="172"/>
      <c r="D22" s="173"/>
      <c r="E22" s="173"/>
      <c r="F22" s="173"/>
      <c r="G22" s="173"/>
      <c r="H22" s="174"/>
      <c r="I22" s="176" t="s">
        <v>45</v>
      </c>
      <c r="J22" s="177"/>
    </row>
    <row r="23" spans="1:10" ht="18" customHeight="1" x14ac:dyDescent="0.25">
      <c r="A23" s="164"/>
      <c r="B23" s="166"/>
      <c r="C23" s="169"/>
      <c r="D23" s="170"/>
      <c r="E23" s="170"/>
      <c r="F23" s="170"/>
      <c r="G23" s="170"/>
      <c r="H23" s="171"/>
      <c r="I23" s="157" t="s">
        <v>43</v>
      </c>
      <c r="J23" s="158"/>
    </row>
    <row r="24" spans="1:10" ht="18" customHeight="1" thickBot="1" x14ac:dyDescent="0.3">
      <c r="A24" s="165"/>
      <c r="B24" s="168"/>
      <c r="C24" s="172"/>
      <c r="D24" s="173"/>
      <c r="E24" s="173"/>
      <c r="F24" s="173"/>
      <c r="G24" s="173"/>
      <c r="H24" s="174"/>
      <c r="I24" s="176" t="s">
        <v>45</v>
      </c>
      <c r="J24" s="177"/>
    </row>
    <row r="25" spans="1:10" ht="24" customHeight="1" x14ac:dyDescent="0.25">
      <c r="A25" s="161" t="s">
        <v>6</v>
      </c>
      <c r="B25" s="197" t="s">
        <v>7</v>
      </c>
      <c r="C25" s="198"/>
      <c r="D25" s="198"/>
      <c r="E25" s="198"/>
      <c r="F25" s="199"/>
      <c r="G25" s="30" t="s">
        <v>8</v>
      </c>
      <c r="H25" s="30" t="s">
        <v>9</v>
      </c>
      <c r="I25" s="117" t="s">
        <v>465</v>
      </c>
      <c r="J25" s="118"/>
    </row>
    <row r="26" spans="1:10" ht="18" customHeight="1" x14ac:dyDescent="0.25">
      <c r="A26" s="162"/>
      <c r="B26" s="111"/>
      <c r="C26" s="112"/>
      <c r="D26" s="112"/>
      <c r="E26" s="112"/>
      <c r="F26" s="195"/>
      <c r="G26" s="193"/>
      <c r="H26" s="193"/>
      <c r="I26" s="157" t="s">
        <v>43</v>
      </c>
      <c r="J26" s="158"/>
    </row>
    <row r="27" spans="1:10" ht="18" customHeight="1" x14ac:dyDescent="0.25">
      <c r="A27" s="163"/>
      <c r="B27" s="114"/>
      <c r="C27" s="115"/>
      <c r="D27" s="115"/>
      <c r="E27" s="115"/>
      <c r="F27" s="196"/>
      <c r="G27" s="194"/>
      <c r="H27" s="194"/>
      <c r="I27" s="176" t="s">
        <v>45</v>
      </c>
      <c r="J27" s="177"/>
    </row>
    <row r="28" spans="1:10" ht="18" customHeight="1" x14ac:dyDescent="0.25">
      <c r="A28" s="163"/>
      <c r="B28" s="111"/>
      <c r="C28" s="112"/>
      <c r="D28" s="112"/>
      <c r="E28" s="112"/>
      <c r="F28" s="195"/>
      <c r="G28" s="193"/>
      <c r="H28" s="193"/>
      <c r="I28" s="157" t="s">
        <v>43</v>
      </c>
      <c r="J28" s="158"/>
    </row>
    <row r="29" spans="1:10" ht="18" customHeight="1" x14ac:dyDescent="0.25">
      <c r="A29" s="163"/>
      <c r="B29" s="114"/>
      <c r="C29" s="115"/>
      <c r="D29" s="115"/>
      <c r="E29" s="115"/>
      <c r="F29" s="196"/>
      <c r="G29" s="194"/>
      <c r="H29" s="194"/>
      <c r="I29" s="176" t="s">
        <v>44</v>
      </c>
      <c r="J29" s="177"/>
    </row>
    <row r="30" spans="1:10" ht="18" customHeight="1" x14ac:dyDescent="0.25">
      <c r="A30" s="163"/>
      <c r="B30" s="111"/>
      <c r="C30" s="112"/>
      <c r="D30" s="112"/>
      <c r="E30" s="112"/>
      <c r="F30" s="195"/>
      <c r="G30" s="193"/>
      <c r="H30" s="193"/>
      <c r="I30" s="157" t="s">
        <v>43</v>
      </c>
      <c r="J30" s="158"/>
    </row>
    <row r="31" spans="1:10" ht="18" customHeight="1" x14ac:dyDescent="0.25">
      <c r="A31" s="163"/>
      <c r="B31" s="114"/>
      <c r="C31" s="115"/>
      <c r="D31" s="115"/>
      <c r="E31" s="115"/>
      <c r="F31" s="196"/>
      <c r="G31" s="194"/>
      <c r="H31" s="194"/>
      <c r="I31" s="176" t="s">
        <v>44</v>
      </c>
      <c r="J31" s="177"/>
    </row>
    <row r="32" spans="1:10" ht="18" customHeight="1" x14ac:dyDescent="0.25">
      <c r="A32" s="164"/>
      <c r="B32" s="34"/>
      <c r="C32" s="35"/>
      <c r="D32" s="35"/>
      <c r="E32" s="35"/>
      <c r="F32" s="36"/>
      <c r="G32" s="40"/>
      <c r="H32" s="40"/>
      <c r="I32" s="157" t="s">
        <v>43</v>
      </c>
      <c r="J32" s="158"/>
    </row>
    <row r="33" spans="1:10" ht="18" customHeight="1" x14ac:dyDescent="0.25">
      <c r="A33" s="164"/>
      <c r="B33" s="37"/>
      <c r="C33" s="38"/>
      <c r="D33" s="38"/>
      <c r="E33" s="38"/>
      <c r="F33" s="39"/>
      <c r="G33" s="41"/>
      <c r="H33" s="41"/>
      <c r="I33" s="176" t="s">
        <v>233</v>
      </c>
      <c r="J33" s="177"/>
    </row>
    <row r="34" spans="1:10" ht="18" customHeight="1" x14ac:dyDescent="0.25">
      <c r="A34" s="164"/>
      <c r="B34" s="42"/>
      <c r="C34" s="43"/>
      <c r="D34" s="43"/>
      <c r="E34" s="43"/>
      <c r="F34" s="33"/>
      <c r="G34" s="32"/>
      <c r="H34" s="32"/>
      <c r="I34" s="157" t="s">
        <v>43</v>
      </c>
      <c r="J34" s="158"/>
    </row>
    <row r="35" spans="1:10" ht="18" customHeight="1" thickBot="1" x14ac:dyDescent="0.3">
      <c r="A35" s="165"/>
      <c r="B35" s="44"/>
      <c r="C35" s="45"/>
      <c r="D35" s="45"/>
      <c r="E35" s="45"/>
      <c r="F35" s="46"/>
      <c r="G35" s="47"/>
      <c r="H35" s="47"/>
      <c r="I35" s="200" t="s">
        <v>233</v>
      </c>
      <c r="J35" s="201"/>
    </row>
    <row r="36" spans="1:10" ht="13.5" customHeight="1" x14ac:dyDescent="0.25">
      <c r="A36" s="142" t="s">
        <v>187</v>
      </c>
      <c r="B36" s="143"/>
      <c r="C36" s="148"/>
      <c r="D36" s="149"/>
      <c r="E36" s="149"/>
      <c r="F36" s="149"/>
      <c r="G36" s="149"/>
      <c r="H36" s="149"/>
      <c r="I36" s="149"/>
      <c r="J36" s="150"/>
    </row>
    <row r="37" spans="1:10" ht="13.5" customHeight="1" x14ac:dyDescent="0.25">
      <c r="A37" s="144"/>
      <c r="B37" s="145"/>
      <c r="C37" s="151"/>
      <c r="D37" s="152"/>
      <c r="E37" s="152"/>
      <c r="F37" s="152"/>
      <c r="G37" s="152"/>
      <c r="H37" s="152"/>
      <c r="I37" s="152"/>
      <c r="J37" s="153"/>
    </row>
    <row r="38" spans="1:10" ht="13.5" customHeight="1" x14ac:dyDescent="0.25">
      <c r="A38" s="144"/>
      <c r="B38" s="145"/>
      <c r="C38" s="151"/>
      <c r="D38" s="152"/>
      <c r="E38" s="152"/>
      <c r="F38" s="152"/>
      <c r="G38" s="152"/>
      <c r="H38" s="152"/>
      <c r="I38" s="152"/>
      <c r="J38" s="153"/>
    </row>
    <row r="39" spans="1:10" ht="13.5" customHeight="1" x14ac:dyDescent="0.25">
      <c r="A39" s="144"/>
      <c r="B39" s="145"/>
      <c r="C39" s="151"/>
      <c r="D39" s="152"/>
      <c r="E39" s="152"/>
      <c r="F39" s="152"/>
      <c r="G39" s="152"/>
      <c r="H39" s="152"/>
      <c r="I39" s="152"/>
      <c r="J39" s="153"/>
    </row>
    <row r="40" spans="1:10" ht="13.5" customHeight="1" x14ac:dyDescent="0.25">
      <c r="A40" s="144"/>
      <c r="B40" s="145"/>
      <c r="C40" s="151"/>
      <c r="D40" s="152"/>
      <c r="E40" s="152"/>
      <c r="F40" s="152"/>
      <c r="G40" s="152"/>
      <c r="H40" s="152"/>
      <c r="I40" s="152"/>
      <c r="J40" s="153"/>
    </row>
    <row r="41" spans="1:10" ht="13.5" customHeight="1" x14ac:dyDescent="0.25">
      <c r="A41" s="144"/>
      <c r="B41" s="145"/>
      <c r="C41" s="151"/>
      <c r="D41" s="152"/>
      <c r="E41" s="152"/>
      <c r="F41" s="152"/>
      <c r="G41" s="152"/>
      <c r="H41" s="152"/>
      <c r="I41" s="152"/>
      <c r="J41" s="153"/>
    </row>
    <row r="42" spans="1:10" ht="13.5" customHeight="1" x14ac:dyDescent="0.25">
      <c r="A42" s="144"/>
      <c r="B42" s="145"/>
      <c r="C42" s="151"/>
      <c r="D42" s="152"/>
      <c r="E42" s="152"/>
      <c r="F42" s="152"/>
      <c r="G42" s="152"/>
      <c r="H42" s="152"/>
      <c r="I42" s="152"/>
      <c r="J42" s="153"/>
    </row>
    <row r="43" spans="1:10" ht="13.5" customHeight="1" x14ac:dyDescent="0.25">
      <c r="A43" s="144"/>
      <c r="B43" s="145"/>
      <c r="C43" s="151"/>
      <c r="D43" s="152"/>
      <c r="E43" s="152"/>
      <c r="F43" s="152"/>
      <c r="G43" s="152"/>
      <c r="H43" s="152"/>
      <c r="I43" s="152"/>
      <c r="J43" s="153"/>
    </row>
    <row r="44" spans="1:10" ht="13.5" customHeight="1" x14ac:dyDescent="0.25">
      <c r="A44" s="144"/>
      <c r="B44" s="145"/>
      <c r="C44" s="151"/>
      <c r="D44" s="152"/>
      <c r="E44" s="152"/>
      <c r="F44" s="152"/>
      <c r="G44" s="152"/>
      <c r="H44" s="152"/>
      <c r="I44" s="152"/>
      <c r="J44" s="153"/>
    </row>
    <row r="45" spans="1:10" ht="13.5" customHeight="1" x14ac:dyDescent="0.25">
      <c r="A45" s="144"/>
      <c r="B45" s="145"/>
      <c r="C45" s="151"/>
      <c r="D45" s="152"/>
      <c r="E45" s="152"/>
      <c r="F45" s="152"/>
      <c r="G45" s="152"/>
      <c r="H45" s="152"/>
      <c r="I45" s="152"/>
      <c r="J45" s="153"/>
    </row>
    <row r="46" spans="1:10" ht="13.5" customHeight="1" x14ac:dyDescent="0.25">
      <c r="A46" s="144"/>
      <c r="B46" s="145"/>
      <c r="C46" s="151"/>
      <c r="D46" s="152"/>
      <c r="E46" s="152"/>
      <c r="F46" s="152"/>
      <c r="G46" s="152"/>
      <c r="H46" s="152"/>
      <c r="I46" s="152"/>
      <c r="J46" s="153"/>
    </row>
    <row r="47" spans="1:10" ht="13.5" customHeight="1" x14ac:dyDescent="0.25">
      <c r="A47" s="144"/>
      <c r="B47" s="145"/>
      <c r="C47" s="151"/>
      <c r="D47" s="152"/>
      <c r="E47" s="152"/>
      <c r="F47" s="152"/>
      <c r="G47" s="152"/>
      <c r="H47" s="152"/>
      <c r="I47" s="152"/>
      <c r="J47" s="153"/>
    </row>
    <row r="48" spans="1:10" ht="13.5" customHeight="1" x14ac:dyDescent="0.25">
      <c r="A48" s="144"/>
      <c r="B48" s="145"/>
      <c r="C48" s="151"/>
      <c r="D48" s="152"/>
      <c r="E48" s="152"/>
      <c r="F48" s="152"/>
      <c r="G48" s="152"/>
      <c r="H48" s="152"/>
      <c r="I48" s="152"/>
      <c r="J48" s="153"/>
    </row>
    <row r="49" spans="1:11" ht="13.5" customHeight="1" x14ac:dyDescent="0.25">
      <c r="A49" s="144"/>
      <c r="B49" s="145"/>
      <c r="C49" s="151"/>
      <c r="D49" s="152"/>
      <c r="E49" s="152"/>
      <c r="F49" s="152"/>
      <c r="G49" s="152"/>
      <c r="H49" s="152"/>
      <c r="I49" s="152"/>
      <c r="J49" s="153"/>
    </row>
    <row r="50" spans="1:11" ht="13.5" customHeight="1" x14ac:dyDescent="0.25">
      <c r="A50" s="144"/>
      <c r="B50" s="145"/>
      <c r="C50" s="151"/>
      <c r="D50" s="152"/>
      <c r="E50" s="152"/>
      <c r="F50" s="152"/>
      <c r="G50" s="152"/>
      <c r="H50" s="152"/>
      <c r="I50" s="152"/>
      <c r="J50" s="153"/>
    </row>
    <row r="51" spans="1:11" ht="13.5" customHeight="1" x14ac:dyDescent="0.25">
      <c r="A51" s="144"/>
      <c r="B51" s="145"/>
      <c r="C51" s="151"/>
      <c r="D51" s="152"/>
      <c r="E51" s="152"/>
      <c r="F51" s="152"/>
      <c r="G51" s="152"/>
      <c r="H51" s="152"/>
      <c r="I51" s="152"/>
      <c r="J51" s="153"/>
    </row>
    <row r="52" spans="1:11" ht="13.5" customHeight="1" x14ac:dyDescent="0.25">
      <c r="A52" s="144"/>
      <c r="B52" s="145"/>
      <c r="C52" s="151"/>
      <c r="D52" s="152"/>
      <c r="E52" s="152"/>
      <c r="F52" s="152"/>
      <c r="G52" s="152"/>
      <c r="H52" s="152"/>
      <c r="I52" s="152"/>
      <c r="J52" s="153"/>
    </row>
    <row r="53" spans="1:11" ht="13.5" customHeight="1" x14ac:dyDescent="0.25">
      <c r="A53" s="144"/>
      <c r="B53" s="145"/>
      <c r="C53" s="151"/>
      <c r="D53" s="152"/>
      <c r="E53" s="152"/>
      <c r="F53" s="152"/>
      <c r="G53" s="152"/>
      <c r="H53" s="152"/>
      <c r="I53" s="152"/>
      <c r="J53" s="153"/>
    </row>
    <row r="54" spans="1:11" ht="13.5" customHeight="1" x14ac:dyDescent="0.25">
      <c r="A54" s="144"/>
      <c r="B54" s="145"/>
      <c r="C54" s="151"/>
      <c r="D54" s="152"/>
      <c r="E54" s="152"/>
      <c r="F54" s="152"/>
      <c r="G54" s="152"/>
      <c r="H54" s="152"/>
      <c r="I54" s="152"/>
      <c r="J54" s="153"/>
    </row>
    <row r="55" spans="1:11" ht="13.5" customHeight="1" x14ac:dyDescent="0.25">
      <c r="A55" s="144"/>
      <c r="B55" s="145"/>
      <c r="C55" s="151"/>
      <c r="D55" s="152"/>
      <c r="E55" s="152"/>
      <c r="F55" s="152"/>
      <c r="G55" s="152"/>
      <c r="H55" s="152"/>
      <c r="I55" s="152"/>
      <c r="J55" s="153"/>
    </row>
    <row r="56" spans="1:11" ht="13.5" customHeight="1" x14ac:dyDescent="0.25">
      <c r="A56" s="144"/>
      <c r="B56" s="145"/>
      <c r="C56" s="151"/>
      <c r="D56" s="152"/>
      <c r="E56" s="152"/>
      <c r="F56" s="152"/>
      <c r="G56" s="152"/>
      <c r="H56" s="152"/>
      <c r="I56" s="152"/>
      <c r="J56" s="153"/>
    </row>
    <row r="57" spans="1:11" ht="13.5" customHeight="1" x14ac:dyDescent="0.25">
      <c r="A57" s="144"/>
      <c r="B57" s="145"/>
      <c r="C57" s="151"/>
      <c r="D57" s="152"/>
      <c r="E57" s="152"/>
      <c r="F57" s="152"/>
      <c r="G57" s="152"/>
      <c r="H57" s="152"/>
      <c r="I57" s="152"/>
      <c r="J57" s="153"/>
    </row>
    <row r="58" spans="1:11" ht="13.5" customHeight="1" x14ac:dyDescent="0.25">
      <c r="A58" s="144"/>
      <c r="B58" s="145"/>
      <c r="C58" s="151"/>
      <c r="D58" s="152"/>
      <c r="E58" s="152"/>
      <c r="F58" s="152"/>
      <c r="G58" s="152"/>
      <c r="H58" s="152"/>
      <c r="I58" s="152"/>
      <c r="J58" s="153"/>
    </row>
    <row r="59" spans="1:11" ht="13.5" customHeight="1" x14ac:dyDescent="0.25">
      <c r="A59" s="144"/>
      <c r="B59" s="145"/>
      <c r="C59" s="151"/>
      <c r="D59" s="152"/>
      <c r="E59" s="152"/>
      <c r="F59" s="152"/>
      <c r="G59" s="152"/>
      <c r="H59" s="152"/>
      <c r="I59" s="152"/>
      <c r="J59" s="153"/>
    </row>
    <row r="60" spans="1:11" ht="13.5" customHeight="1" x14ac:dyDescent="0.25">
      <c r="A60" s="144"/>
      <c r="B60" s="145"/>
      <c r="C60" s="151"/>
      <c r="D60" s="152"/>
      <c r="E60" s="152"/>
      <c r="F60" s="152"/>
      <c r="G60" s="152"/>
      <c r="H60" s="152"/>
      <c r="I60" s="152"/>
      <c r="J60" s="153"/>
    </row>
    <row r="61" spans="1:11" ht="13.5" customHeight="1" x14ac:dyDescent="0.25">
      <c r="A61" s="144"/>
      <c r="B61" s="145"/>
      <c r="C61" s="151"/>
      <c r="D61" s="152"/>
      <c r="E61" s="152"/>
      <c r="F61" s="152"/>
      <c r="G61" s="152"/>
      <c r="H61" s="152"/>
      <c r="I61" s="152"/>
      <c r="J61" s="153"/>
    </row>
    <row r="62" spans="1:11" ht="12" customHeight="1" x14ac:dyDescent="0.25">
      <c r="A62" s="144"/>
      <c r="B62" s="145"/>
      <c r="C62" s="151"/>
      <c r="D62" s="152"/>
      <c r="E62" s="152"/>
      <c r="F62" s="152"/>
      <c r="G62" s="152"/>
      <c r="H62" s="152"/>
      <c r="I62" s="152"/>
      <c r="J62" s="153"/>
    </row>
    <row r="63" spans="1:11" ht="13.5" customHeight="1" x14ac:dyDescent="0.25">
      <c r="A63" s="144"/>
      <c r="B63" s="145"/>
      <c r="C63" s="151"/>
      <c r="D63" s="152"/>
      <c r="E63" s="152"/>
      <c r="F63" s="152"/>
      <c r="G63" s="152"/>
      <c r="H63" s="152"/>
      <c r="I63" s="152"/>
      <c r="J63" s="153"/>
    </row>
    <row r="64" spans="1:11" ht="13.5" customHeight="1" x14ac:dyDescent="0.25">
      <c r="A64" s="144"/>
      <c r="B64" s="145"/>
      <c r="C64" s="151"/>
      <c r="D64" s="152"/>
      <c r="E64" s="152"/>
      <c r="F64" s="152"/>
      <c r="G64" s="152"/>
      <c r="H64" s="152"/>
      <c r="I64" s="152"/>
      <c r="J64" s="153"/>
      <c r="K64" t="s">
        <v>46</v>
      </c>
    </row>
    <row r="65" spans="1:11" ht="13.5" customHeight="1" x14ac:dyDescent="0.25">
      <c r="A65" s="146"/>
      <c r="B65" s="147"/>
      <c r="C65" s="154"/>
      <c r="D65" s="155"/>
      <c r="E65" s="155"/>
      <c r="F65" s="155"/>
      <c r="G65" s="155"/>
      <c r="H65" s="155"/>
      <c r="I65" s="155"/>
      <c r="J65" s="156"/>
      <c r="K65" s="31">
        <f>LEN(C36)</f>
        <v>0</v>
      </c>
    </row>
  </sheetData>
  <sheetProtection selectLockedCells="1"/>
  <mergeCells count="61">
    <mergeCell ref="I34:J34"/>
    <mergeCell ref="G28:G29"/>
    <mergeCell ref="H28:H29"/>
    <mergeCell ref="I35:J35"/>
    <mergeCell ref="I28:J28"/>
    <mergeCell ref="G30:G31"/>
    <mergeCell ref="H30:H31"/>
    <mergeCell ref="I30:J30"/>
    <mergeCell ref="I29:J29"/>
    <mergeCell ref="I31:J31"/>
    <mergeCell ref="I32:J32"/>
    <mergeCell ref="I33:J33"/>
    <mergeCell ref="G26:G27"/>
    <mergeCell ref="B30:F31"/>
    <mergeCell ref="I27:J27"/>
    <mergeCell ref="B19:B20"/>
    <mergeCell ref="I21:J21"/>
    <mergeCell ref="B25:F25"/>
    <mergeCell ref="B26:F27"/>
    <mergeCell ref="B28:F29"/>
    <mergeCell ref="C19:H20"/>
    <mergeCell ref="H26:H27"/>
    <mergeCell ref="I25:J25"/>
    <mergeCell ref="I24:J24"/>
    <mergeCell ref="C10:J10"/>
    <mergeCell ref="C11:J11"/>
    <mergeCell ref="C12:J12"/>
    <mergeCell ref="C17:J17"/>
    <mergeCell ref="C15:J16"/>
    <mergeCell ref="A36:B65"/>
    <mergeCell ref="C36:J65"/>
    <mergeCell ref="I23:J23"/>
    <mergeCell ref="I26:J26"/>
    <mergeCell ref="A5:B5"/>
    <mergeCell ref="A25:A35"/>
    <mergeCell ref="I19:J19"/>
    <mergeCell ref="B21:B22"/>
    <mergeCell ref="B23:B24"/>
    <mergeCell ref="C21:H22"/>
    <mergeCell ref="C23:H24"/>
    <mergeCell ref="G8:H9"/>
    <mergeCell ref="C18:H18"/>
    <mergeCell ref="A18:A24"/>
    <mergeCell ref="I20:J20"/>
    <mergeCell ref="I22:J22"/>
    <mergeCell ref="L5:P10"/>
    <mergeCell ref="A1:J2"/>
    <mergeCell ref="A3:J3"/>
    <mergeCell ref="C13:J14"/>
    <mergeCell ref="I18:J18"/>
    <mergeCell ref="C5:J5"/>
    <mergeCell ref="C6:J7"/>
    <mergeCell ref="A8:B9"/>
    <mergeCell ref="A15:B17"/>
    <mergeCell ref="A10:B12"/>
    <mergeCell ref="A6:B7"/>
    <mergeCell ref="I9:J9"/>
    <mergeCell ref="A13:B14"/>
    <mergeCell ref="I8:J8"/>
    <mergeCell ref="C8:F8"/>
    <mergeCell ref="C9:F9"/>
  </mergeCells>
  <phoneticPr fontId="8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blackAndWhite="1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A083-AB02-47F9-B8D6-8237C0E79AB2}">
  <dimension ref="A1:B29"/>
  <sheetViews>
    <sheetView workbookViewId="0">
      <selection activeCell="H32" sqref="H32"/>
    </sheetView>
  </sheetViews>
  <sheetFormatPr defaultRowHeight="12.75" x14ac:dyDescent="0.25"/>
  <sheetData>
    <row r="1" spans="1:2" x14ac:dyDescent="0.25">
      <c r="A1" s="60" t="s">
        <v>234</v>
      </c>
      <c r="B1" s="60"/>
    </row>
    <row r="2" spans="1:2" x14ac:dyDescent="0.25">
      <c r="A2" s="60" t="s">
        <v>235</v>
      </c>
      <c r="B2" s="60"/>
    </row>
    <row r="3" spans="1:2" x14ac:dyDescent="0.25">
      <c r="A3" s="60" t="s">
        <v>236</v>
      </c>
      <c r="B3" s="60"/>
    </row>
    <row r="4" spans="1:2" x14ac:dyDescent="0.25">
      <c r="A4" s="60" t="s">
        <v>237</v>
      </c>
      <c r="B4" s="60"/>
    </row>
    <row r="5" spans="1:2" x14ac:dyDescent="0.25">
      <c r="A5" s="68" t="s">
        <v>238</v>
      </c>
      <c r="B5" s="68"/>
    </row>
    <row r="6" spans="1:2" x14ac:dyDescent="0.25">
      <c r="A6" s="68" t="s">
        <v>240</v>
      </c>
      <c r="B6" s="60"/>
    </row>
    <row r="7" spans="1:2" x14ac:dyDescent="0.25">
      <c r="A7" s="99" t="s">
        <v>466</v>
      </c>
      <c r="B7" s="68"/>
    </row>
    <row r="8" spans="1:2" x14ac:dyDescent="0.25">
      <c r="A8" s="99" t="s">
        <v>328</v>
      </c>
      <c r="B8" s="99"/>
    </row>
    <row r="9" spans="1:2" x14ac:dyDescent="0.25">
      <c r="A9" s="99" t="s">
        <v>337</v>
      </c>
      <c r="B9" s="99"/>
    </row>
    <row r="10" spans="1:2" x14ac:dyDescent="0.25">
      <c r="A10" s="99" t="s">
        <v>197</v>
      </c>
      <c r="B10" s="99"/>
    </row>
    <row r="11" spans="1:2" x14ac:dyDescent="0.25">
      <c r="A11" s="99" t="s">
        <v>200</v>
      </c>
      <c r="B11" s="99"/>
    </row>
    <row r="12" spans="1:2" x14ac:dyDescent="0.25">
      <c r="A12" s="99" t="s">
        <v>201</v>
      </c>
      <c r="B12" s="99"/>
    </row>
    <row r="13" spans="1:2" x14ac:dyDescent="0.25">
      <c r="A13" s="99" t="s">
        <v>202</v>
      </c>
      <c r="B13" s="99"/>
    </row>
    <row r="14" spans="1:2" x14ac:dyDescent="0.25">
      <c r="A14" s="99" t="s">
        <v>203</v>
      </c>
      <c r="B14" s="99"/>
    </row>
    <row r="15" spans="1:2" x14ac:dyDescent="0.25">
      <c r="A15" s="99" t="s">
        <v>369</v>
      </c>
      <c r="B15" s="99"/>
    </row>
    <row r="16" spans="1:2" x14ac:dyDescent="0.25">
      <c r="A16" s="99" t="s">
        <v>206</v>
      </c>
      <c r="B16" s="99"/>
    </row>
    <row r="17" spans="1:2" x14ac:dyDescent="0.25">
      <c r="A17" s="99" t="s">
        <v>207</v>
      </c>
      <c r="B17" s="99"/>
    </row>
    <row r="18" spans="1:2" x14ac:dyDescent="0.25">
      <c r="A18" s="99" t="s">
        <v>208</v>
      </c>
      <c r="B18" s="99"/>
    </row>
    <row r="19" spans="1:2" x14ac:dyDescent="0.25">
      <c r="A19" s="68" t="s">
        <v>214</v>
      </c>
      <c r="B19" s="99"/>
    </row>
    <row r="20" spans="1:2" x14ac:dyDescent="0.25">
      <c r="A20" s="68" t="s">
        <v>427</v>
      </c>
      <c r="B20" s="68"/>
    </row>
    <row r="21" spans="1:2" x14ac:dyDescent="0.25">
      <c r="A21" s="60" t="s">
        <v>431</v>
      </c>
      <c r="B21" s="60"/>
    </row>
    <row r="22" spans="1:2" x14ac:dyDescent="0.25">
      <c r="A22" s="60" t="s">
        <v>445</v>
      </c>
      <c r="B22" s="60"/>
    </row>
    <row r="23" spans="1:2" x14ac:dyDescent="0.25">
      <c r="A23" s="68" t="s">
        <v>446</v>
      </c>
      <c r="B23" s="68"/>
    </row>
    <row r="24" spans="1:2" x14ac:dyDescent="0.25">
      <c r="A24" s="60" t="s">
        <v>222</v>
      </c>
      <c r="B24" s="60"/>
    </row>
    <row r="25" spans="1:2" x14ac:dyDescent="0.25">
      <c r="A25" s="68" t="s">
        <v>223</v>
      </c>
      <c r="B25" s="68"/>
    </row>
    <row r="26" spans="1:2" x14ac:dyDescent="0.25">
      <c r="A26" s="68" t="s">
        <v>225</v>
      </c>
      <c r="B26" s="68"/>
    </row>
    <row r="27" spans="1:2" x14ac:dyDescent="0.25">
      <c r="A27" s="68" t="s">
        <v>226</v>
      </c>
      <c r="B27" s="68"/>
    </row>
    <row r="28" spans="1:2" x14ac:dyDescent="0.25">
      <c r="A28" s="68" t="s">
        <v>227</v>
      </c>
      <c r="B28" s="68"/>
    </row>
    <row r="29" spans="1:2" x14ac:dyDescent="0.25">
      <c r="A29" s="68" t="s">
        <v>228</v>
      </c>
      <c r="B29" s="68"/>
    </row>
  </sheetData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4E99-22ED-407E-9911-762F5EB9626A}">
  <dimension ref="A1:J91"/>
  <sheetViews>
    <sheetView topLeftCell="A65" zoomScale="120" zoomScaleNormal="120" workbookViewId="0">
      <selection activeCell="A4" sqref="A4"/>
    </sheetView>
  </sheetViews>
  <sheetFormatPr defaultColWidth="9" defaultRowHeight="12.75" x14ac:dyDescent="0.25"/>
  <cols>
    <col min="1" max="1" width="4.73046875" style="48" customWidth="1"/>
    <col min="2" max="2" width="25.19921875" style="48" customWidth="1"/>
    <col min="3" max="4" width="5.59765625" style="48" customWidth="1"/>
    <col min="5" max="5" width="7.59765625" style="48" customWidth="1"/>
    <col min="6" max="7" width="7.59765625" style="48" hidden="1" customWidth="1"/>
    <col min="8" max="8" width="19" style="48" customWidth="1"/>
    <col min="9" max="16384" width="9" style="48"/>
  </cols>
  <sheetData>
    <row r="1" spans="1:10" ht="14.25" x14ac:dyDescent="0.25">
      <c r="A1" s="202" t="s">
        <v>257</v>
      </c>
      <c r="B1" s="202"/>
      <c r="C1" s="202"/>
      <c r="D1" s="202"/>
      <c r="E1" s="202"/>
      <c r="F1" s="203"/>
      <c r="G1" s="203"/>
      <c r="H1" s="202"/>
    </row>
    <row r="2" spans="1:10" ht="6.75" customHeight="1" x14ac:dyDescent="0.25">
      <c r="A2" s="95"/>
      <c r="B2" s="95"/>
      <c r="C2" s="95"/>
      <c r="D2" s="95"/>
      <c r="E2" s="95"/>
      <c r="F2" s="96"/>
      <c r="G2" s="96"/>
      <c r="H2" s="95"/>
    </row>
    <row r="3" spans="1:10" s="97" customFormat="1" ht="7.5" customHeight="1" x14ac:dyDescent="0.25">
      <c r="A3" s="98"/>
      <c r="B3" s="98"/>
      <c r="C3" s="98"/>
      <c r="D3" s="98"/>
      <c r="E3" s="98"/>
      <c r="F3" s="98"/>
      <c r="G3" s="98"/>
      <c r="H3" s="98"/>
    </row>
    <row r="4" spans="1:10" ht="30" customHeight="1" x14ac:dyDescent="0.25">
      <c r="A4" s="49" t="s">
        <v>258</v>
      </c>
      <c r="B4" s="50" t="s">
        <v>259</v>
      </c>
      <c r="C4" s="51" t="s">
        <v>188</v>
      </c>
      <c r="D4" s="51" t="s">
        <v>189</v>
      </c>
      <c r="E4" s="52" t="s">
        <v>190</v>
      </c>
      <c r="F4" s="53" t="s">
        <v>191</v>
      </c>
      <c r="G4" s="53" t="s">
        <v>192</v>
      </c>
      <c r="H4" s="54" t="s">
        <v>21</v>
      </c>
    </row>
    <row r="5" spans="1:10" x14ac:dyDescent="0.25">
      <c r="A5" s="55" t="s">
        <v>260</v>
      </c>
      <c r="B5" s="56" t="s">
        <v>261</v>
      </c>
      <c r="C5" s="57">
        <v>2</v>
      </c>
      <c r="D5" s="57">
        <v>1</v>
      </c>
      <c r="E5" s="58" t="s">
        <v>262</v>
      </c>
      <c r="F5" s="57" t="s">
        <v>193</v>
      </c>
      <c r="G5" s="57" t="s">
        <v>195</v>
      </c>
      <c r="H5" s="59" t="s">
        <v>263</v>
      </c>
    </row>
    <row r="6" spans="1:10" x14ac:dyDescent="0.25">
      <c r="A6" s="60" t="s">
        <v>234</v>
      </c>
      <c r="B6" s="61" t="s">
        <v>29</v>
      </c>
      <c r="C6" s="57">
        <v>2</v>
      </c>
      <c r="D6" s="62">
        <v>3</v>
      </c>
      <c r="E6" s="58" t="s">
        <v>264</v>
      </c>
      <c r="F6" s="63" t="s">
        <v>195</v>
      </c>
      <c r="G6" s="57" t="s">
        <v>193</v>
      </c>
      <c r="H6" s="59" t="s">
        <v>265</v>
      </c>
    </row>
    <row r="7" spans="1:10" x14ac:dyDescent="0.25">
      <c r="A7" s="60" t="s">
        <v>266</v>
      </c>
      <c r="B7" s="64" t="s">
        <v>267</v>
      </c>
      <c r="C7" s="57">
        <v>2</v>
      </c>
      <c r="D7" s="57">
        <v>1</v>
      </c>
      <c r="E7" s="58" t="s">
        <v>268</v>
      </c>
      <c r="F7" s="63" t="s">
        <v>195</v>
      </c>
      <c r="G7" s="57" t="s">
        <v>193</v>
      </c>
      <c r="H7" s="59" t="s">
        <v>269</v>
      </c>
    </row>
    <row r="8" spans="1:10" x14ac:dyDescent="0.25">
      <c r="A8" s="60" t="s">
        <v>270</v>
      </c>
      <c r="B8" s="61" t="s">
        <v>271</v>
      </c>
      <c r="C8" s="57">
        <v>2</v>
      </c>
      <c r="D8" s="57">
        <v>2</v>
      </c>
      <c r="E8" s="58" t="s">
        <v>272</v>
      </c>
      <c r="F8" s="57" t="s">
        <v>193</v>
      </c>
      <c r="G8" s="57" t="s">
        <v>195</v>
      </c>
      <c r="H8" s="59" t="s">
        <v>32</v>
      </c>
      <c r="J8" s="65"/>
    </row>
    <row r="9" spans="1:10" x14ac:dyDescent="0.25">
      <c r="A9" s="60" t="s">
        <v>273</v>
      </c>
      <c r="B9" s="64" t="s">
        <v>274</v>
      </c>
      <c r="C9" s="57">
        <v>2</v>
      </c>
      <c r="D9" s="57">
        <v>1</v>
      </c>
      <c r="E9" s="58" t="s">
        <v>275</v>
      </c>
      <c r="F9" s="57" t="s">
        <v>195</v>
      </c>
      <c r="G9" s="57" t="s">
        <v>193</v>
      </c>
      <c r="H9" s="59" t="s">
        <v>28</v>
      </c>
    </row>
    <row r="10" spans="1:10" x14ac:dyDescent="0.25">
      <c r="A10" s="60" t="s">
        <v>276</v>
      </c>
      <c r="B10" s="61" t="s">
        <v>277</v>
      </c>
      <c r="C10" s="57">
        <v>2</v>
      </c>
      <c r="D10" s="62">
        <v>2</v>
      </c>
      <c r="E10" s="58" t="s">
        <v>278</v>
      </c>
      <c r="F10" s="57" t="s">
        <v>193</v>
      </c>
      <c r="G10" s="57" t="s">
        <v>195</v>
      </c>
      <c r="H10" s="66" t="s">
        <v>265</v>
      </c>
    </row>
    <row r="11" spans="1:10" x14ac:dyDescent="0.25">
      <c r="A11" s="60" t="s">
        <v>235</v>
      </c>
      <c r="B11" s="67" t="s">
        <v>279</v>
      </c>
      <c r="C11" s="57">
        <v>2</v>
      </c>
      <c r="D11" s="62">
        <v>4</v>
      </c>
      <c r="E11" s="58" t="s">
        <v>280</v>
      </c>
      <c r="F11" s="57" t="s">
        <v>193</v>
      </c>
      <c r="G11" s="57" t="s">
        <v>195</v>
      </c>
      <c r="H11" s="59" t="s">
        <v>265</v>
      </c>
    </row>
    <row r="12" spans="1:10" x14ac:dyDescent="0.25">
      <c r="A12" s="60" t="s">
        <v>236</v>
      </c>
      <c r="B12" s="67" t="s">
        <v>281</v>
      </c>
      <c r="C12" s="57">
        <v>2</v>
      </c>
      <c r="D12" s="62" t="s">
        <v>282</v>
      </c>
      <c r="E12" s="58" t="s">
        <v>283</v>
      </c>
      <c r="F12" s="57" t="s">
        <v>193</v>
      </c>
      <c r="G12" s="57" t="s">
        <v>193</v>
      </c>
      <c r="H12" s="59" t="s">
        <v>269</v>
      </c>
    </row>
    <row r="13" spans="1:10" x14ac:dyDescent="0.25">
      <c r="A13" s="60" t="s">
        <v>237</v>
      </c>
      <c r="B13" s="67" t="s">
        <v>284</v>
      </c>
      <c r="C13" s="57">
        <v>2</v>
      </c>
      <c r="D13" s="62" t="s">
        <v>285</v>
      </c>
      <c r="E13" s="58" t="s">
        <v>286</v>
      </c>
      <c r="F13" s="57" t="s">
        <v>193</v>
      </c>
      <c r="G13" s="57" t="s">
        <v>193</v>
      </c>
      <c r="H13" s="59" t="s">
        <v>269</v>
      </c>
    </row>
    <row r="14" spans="1:10" x14ac:dyDescent="0.25">
      <c r="A14" s="60" t="s">
        <v>287</v>
      </c>
      <c r="B14" s="67" t="s">
        <v>288</v>
      </c>
      <c r="C14" s="57">
        <v>2</v>
      </c>
      <c r="D14" s="62" t="s">
        <v>289</v>
      </c>
      <c r="E14" s="58" t="s">
        <v>217</v>
      </c>
      <c r="F14" s="57" t="s">
        <v>193</v>
      </c>
      <c r="G14" s="57" t="s">
        <v>193</v>
      </c>
      <c r="H14" s="59" t="s">
        <v>290</v>
      </c>
    </row>
    <row r="15" spans="1:10" x14ac:dyDescent="0.25">
      <c r="A15" s="68" t="s">
        <v>291</v>
      </c>
      <c r="B15" s="56" t="s">
        <v>292</v>
      </c>
      <c r="C15" s="69">
        <v>2</v>
      </c>
      <c r="D15" s="70">
        <v>3</v>
      </c>
      <c r="E15" s="71" t="s">
        <v>293</v>
      </c>
      <c r="F15" s="57" t="s">
        <v>193</v>
      </c>
      <c r="G15" s="57" t="s">
        <v>195</v>
      </c>
      <c r="H15" s="66" t="s">
        <v>32</v>
      </c>
    </row>
    <row r="16" spans="1:10" x14ac:dyDescent="0.25">
      <c r="A16" s="68" t="s">
        <v>238</v>
      </c>
      <c r="B16" s="61" t="s">
        <v>294</v>
      </c>
      <c r="C16" s="57">
        <v>2</v>
      </c>
      <c r="D16" s="62">
        <v>3</v>
      </c>
      <c r="E16" s="58" t="s">
        <v>295</v>
      </c>
      <c r="F16" s="57" t="s">
        <v>195</v>
      </c>
      <c r="G16" s="57" t="s">
        <v>193</v>
      </c>
      <c r="H16" s="66" t="s">
        <v>32</v>
      </c>
    </row>
    <row r="17" spans="1:8" x14ac:dyDescent="0.25">
      <c r="A17" s="68" t="s">
        <v>296</v>
      </c>
      <c r="B17" s="67" t="s">
        <v>297</v>
      </c>
      <c r="C17" s="57">
        <v>2</v>
      </c>
      <c r="D17" s="62">
        <v>2</v>
      </c>
      <c r="E17" s="58" t="s">
        <v>239</v>
      </c>
      <c r="F17" s="57" t="s">
        <v>193</v>
      </c>
      <c r="G17" s="57" t="s">
        <v>195</v>
      </c>
      <c r="H17" s="59" t="s">
        <v>298</v>
      </c>
    </row>
    <row r="18" spans="1:8" x14ac:dyDescent="0.25">
      <c r="A18" s="68" t="s">
        <v>299</v>
      </c>
      <c r="B18" s="67" t="s">
        <v>300</v>
      </c>
      <c r="C18" s="57">
        <v>2</v>
      </c>
      <c r="D18" s="62">
        <v>1</v>
      </c>
      <c r="E18" s="58" t="s">
        <v>301</v>
      </c>
      <c r="F18" s="57" t="s">
        <v>193</v>
      </c>
      <c r="G18" s="57" t="s">
        <v>195</v>
      </c>
      <c r="H18" s="59" t="s">
        <v>298</v>
      </c>
    </row>
    <row r="19" spans="1:8" x14ac:dyDescent="0.25">
      <c r="A19" s="60" t="s">
        <v>302</v>
      </c>
      <c r="B19" s="64" t="s">
        <v>303</v>
      </c>
      <c r="C19" s="57">
        <v>2</v>
      </c>
      <c r="D19" s="57">
        <v>3</v>
      </c>
      <c r="E19" s="72" t="s">
        <v>239</v>
      </c>
      <c r="F19" s="57" t="s">
        <v>193</v>
      </c>
      <c r="G19" s="57" t="s">
        <v>195</v>
      </c>
      <c r="H19" s="59" t="s">
        <v>298</v>
      </c>
    </row>
    <row r="20" spans="1:8" ht="13.5" customHeight="1" x14ac:dyDescent="0.25">
      <c r="A20" s="68" t="s">
        <v>240</v>
      </c>
      <c r="B20" s="61" t="s">
        <v>304</v>
      </c>
      <c r="C20" s="69">
        <v>2</v>
      </c>
      <c r="D20" s="69">
        <v>3</v>
      </c>
      <c r="E20" s="71" t="s">
        <v>305</v>
      </c>
      <c r="F20" s="57" t="s">
        <v>193</v>
      </c>
      <c r="G20" s="57" t="s">
        <v>195</v>
      </c>
      <c r="H20" s="66" t="s">
        <v>306</v>
      </c>
    </row>
    <row r="21" spans="1:8" x14ac:dyDescent="0.25">
      <c r="A21" s="60" t="s">
        <v>307</v>
      </c>
      <c r="B21" s="67" t="s">
        <v>308</v>
      </c>
      <c r="C21" s="57">
        <v>2</v>
      </c>
      <c r="D21" s="57">
        <v>2</v>
      </c>
      <c r="E21" s="58" t="s">
        <v>309</v>
      </c>
      <c r="F21" s="57" t="s">
        <v>193</v>
      </c>
      <c r="G21" s="57" t="s">
        <v>195</v>
      </c>
      <c r="H21" s="66" t="s">
        <v>306</v>
      </c>
    </row>
    <row r="22" spans="1:8" x14ac:dyDescent="0.25">
      <c r="A22" s="60" t="s">
        <v>241</v>
      </c>
      <c r="B22" s="67" t="s">
        <v>310</v>
      </c>
      <c r="C22" s="57">
        <v>2</v>
      </c>
      <c r="D22" s="57">
        <v>4</v>
      </c>
      <c r="E22" s="58" t="s">
        <v>311</v>
      </c>
      <c r="F22" s="57" t="s">
        <v>193</v>
      </c>
      <c r="G22" s="57" t="s">
        <v>195</v>
      </c>
      <c r="H22" s="66" t="s">
        <v>306</v>
      </c>
    </row>
    <row r="23" spans="1:8" x14ac:dyDescent="0.25">
      <c r="A23" s="60" t="s">
        <v>312</v>
      </c>
      <c r="B23" s="67" t="s">
        <v>313</v>
      </c>
      <c r="C23" s="57">
        <v>2</v>
      </c>
      <c r="D23" s="62" t="s">
        <v>289</v>
      </c>
      <c r="E23" s="58" t="s">
        <v>314</v>
      </c>
      <c r="F23" s="57" t="s">
        <v>195</v>
      </c>
      <c r="G23" s="57" t="s">
        <v>193</v>
      </c>
      <c r="H23" s="66" t="s">
        <v>28</v>
      </c>
    </row>
    <row r="24" spans="1:8" x14ac:dyDescent="0.25">
      <c r="A24" s="60" t="s">
        <v>243</v>
      </c>
      <c r="B24" s="64" t="s">
        <v>315</v>
      </c>
      <c r="C24" s="57">
        <v>2</v>
      </c>
      <c r="D24" s="57">
        <v>4</v>
      </c>
      <c r="E24" s="58" t="s">
        <v>316</v>
      </c>
      <c r="F24" s="57" t="s">
        <v>195</v>
      </c>
      <c r="G24" s="57" t="s">
        <v>193</v>
      </c>
      <c r="H24" s="59" t="s">
        <v>28</v>
      </c>
    </row>
    <row r="25" spans="1:8" x14ac:dyDescent="0.25">
      <c r="A25" s="60" t="s">
        <v>466</v>
      </c>
      <c r="B25" s="73" t="s">
        <v>317</v>
      </c>
      <c r="C25" s="57">
        <v>2</v>
      </c>
      <c r="D25" s="62">
        <v>2</v>
      </c>
      <c r="E25" s="58" t="s">
        <v>318</v>
      </c>
      <c r="F25" s="57" t="s">
        <v>193</v>
      </c>
      <c r="G25" s="57" t="s">
        <v>193</v>
      </c>
      <c r="H25" s="74" t="s">
        <v>319</v>
      </c>
    </row>
    <row r="26" spans="1:8" x14ac:dyDescent="0.25">
      <c r="A26" s="60" t="s">
        <v>194</v>
      </c>
      <c r="B26" s="64" t="s">
        <v>69</v>
      </c>
      <c r="C26" s="57">
        <v>2</v>
      </c>
      <c r="D26" s="57" t="s">
        <v>285</v>
      </c>
      <c r="E26" s="58" t="s">
        <v>320</v>
      </c>
      <c r="F26" s="63" t="s">
        <v>195</v>
      </c>
      <c r="G26" s="57" t="s">
        <v>193</v>
      </c>
      <c r="H26" s="74" t="s">
        <v>321</v>
      </c>
    </row>
    <row r="27" spans="1:8" x14ac:dyDescent="0.25">
      <c r="A27" s="60" t="s">
        <v>196</v>
      </c>
      <c r="B27" s="61" t="s">
        <v>323</v>
      </c>
      <c r="C27" s="57">
        <v>2</v>
      </c>
      <c r="D27" s="57">
        <v>4</v>
      </c>
      <c r="E27" s="58" t="s">
        <v>244</v>
      </c>
      <c r="F27" s="63" t="s">
        <v>195</v>
      </c>
      <c r="G27" s="57" t="s">
        <v>324</v>
      </c>
      <c r="H27" s="74" t="s">
        <v>319</v>
      </c>
    </row>
    <row r="28" spans="1:8" x14ac:dyDescent="0.25">
      <c r="A28" s="60" t="s">
        <v>322</v>
      </c>
      <c r="B28" s="73" t="s">
        <v>326</v>
      </c>
      <c r="C28" s="57">
        <v>2</v>
      </c>
      <c r="D28" s="62">
        <v>2</v>
      </c>
      <c r="E28" s="58" t="s">
        <v>327</v>
      </c>
      <c r="F28" s="63" t="s">
        <v>195</v>
      </c>
      <c r="G28" s="57" t="s">
        <v>193</v>
      </c>
      <c r="H28" s="74" t="s">
        <v>31</v>
      </c>
    </row>
    <row r="29" spans="1:8" x14ac:dyDescent="0.25">
      <c r="A29" s="60" t="s">
        <v>467</v>
      </c>
      <c r="B29" s="67" t="s">
        <v>329</v>
      </c>
      <c r="C29" s="57">
        <v>2</v>
      </c>
      <c r="D29" s="57">
        <v>2</v>
      </c>
      <c r="E29" s="58" t="s">
        <v>330</v>
      </c>
      <c r="F29" s="63" t="s">
        <v>195</v>
      </c>
      <c r="G29" s="57" t="s">
        <v>193</v>
      </c>
      <c r="H29" s="74" t="s">
        <v>331</v>
      </c>
    </row>
    <row r="30" spans="1:8" x14ac:dyDescent="0.25">
      <c r="A30" s="60" t="s">
        <v>325</v>
      </c>
      <c r="B30" s="75" t="s">
        <v>333</v>
      </c>
      <c r="C30" s="57">
        <v>2</v>
      </c>
      <c r="D30" s="70" t="s">
        <v>334</v>
      </c>
      <c r="E30" s="71" t="s">
        <v>335</v>
      </c>
      <c r="F30" s="63" t="s">
        <v>195</v>
      </c>
      <c r="G30" s="57" t="s">
        <v>193</v>
      </c>
      <c r="H30" s="74" t="s">
        <v>336</v>
      </c>
    </row>
    <row r="31" spans="1:8" x14ac:dyDescent="0.25">
      <c r="A31" s="60" t="s">
        <v>328</v>
      </c>
      <c r="B31" s="76" t="s">
        <v>338</v>
      </c>
      <c r="C31" s="57">
        <v>2</v>
      </c>
      <c r="D31" s="70">
        <v>2</v>
      </c>
      <c r="E31" s="71" t="s">
        <v>339</v>
      </c>
      <c r="F31" s="63" t="s">
        <v>195</v>
      </c>
      <c r="G31" s="57" t="s">
        <v>193</v>
      </c>
      <c r="H31" s="77" t="s">
        <v>340</v>
      </c>
    </row>
    <row r="32" spans="1:8" x14ac:dyDescent="0.25">
      <c r="A32" s="60" t="s">
        <v>332</v>
      </c>
      <c r="B32" s="64" t="s">
        <v>341</v>
      </c>
      <c r="C32" s="57">
        <v>2</v>
      </c>
      <c r="D32" s="57" t="s">
        <v>334</v>
      </c>
      <c r="E32" s="58" t="s">
        <v>342</v>
      </c>
      <c r="F32" s="63" t="s">
        <v>195</v>
      </c>
      <c r="G32" s="57" t="s">
        <v>195</v>
      </c>
      <c r="H32" s="74" t="s">
        <v>31</v>
      </c>
    </row>
    <row r="33" spans="1:8" x14ac:dyDescent="0.25">
      <c r="A33" s="60" t="s">
        <v>337</v>
      </c>
      <c r="B33" s="64" t="s">
        <v>344</v>
      </c>
      <c r="C33" s="57">
        <v>2</v>
      </c>
      <c r="D33" s="57" t="s">
        <v>334</v>
      </c>
      <c r="E33" s="71" t="s">
        <v>345</v>
      </c>
      <c r="F33" s="63" t="s">
        <v>195</v>
      </c>
      <c r="G33" s="57" t="s">
        <v>195</v>
      </c>
      <c r="H33" s="74" t="s">
        <v>346</v>
      </c>
    </row>
    <row r="34" spans="1:8" x14ac:dyDescent="0.25">
      <c r="A34" s="60" t="s">
        <v>197</v>
      </c>
      <c r="B34" s="64" t="s">
        <v>347</v>
      </c>
      <c r="C34" s="57">
        <v>2</v>
      </c>
      <c r="D34" s="57">
        <v>3</v>
      </c>
      <c r="E34" s="71" t="s">
        <v>348</v>
      </c>
      <c r="F34" s="63" t="s">
        <v>195</v>
      </c>
      <c r="G34" s="57" t="s">
        <v>195</v>
      </c>
      <c r="H34" s="74" t="s">
        <v>31</v>
      </c>
    </row>
    <row r="35" spans="1:8" x14ac:dyDescent="0.25">
      <c r="A35" s="60" t="s">
        <v>343</v>
      </c>
      <c r="B35" s="61" t="s">
        <v>349</v>
      </c>
      <c r="C35" s="57">
        <v>2</v>
      </c>
      <c r="D35" s="57">
        <v>2</v>
      </c>
      <c r="E35" s="58" t="s">
        <v>350</v>
      </c>
      <c r="F35" s="63" t="s">
        <v>195</v>
      </c>
      <c r="G35" s="57" t="s">
        <v>195</v>
      </c>
      <c r="H35" s="74" t="s">
        <v>351</v>
      </c>
    </row>
    <row r="36" spans="1:8" x14ac:dyDescent="0.25">
      <c r="A36" s="60" t="s">
        <v>198</v>
      </c>
      <c r="B36" s="64" t="s">
        <v>352</v>
      </c>
      <c r="C36" s="57">
        <v>2</v>
      </c>
      <c r="D36" s="62">
        <v>3</v>
      </c>
      <c r="E36" s="58" t="s">
        <v>353</v>
      </c>
      <c r="F36" s="63" t="s">
        <v>195</v>
      </c>
      <c r="G36" s="57" t="s">
        <v>193</v>
      </c>
      <c r="H36" s="74" t="s">
        <v>354</v>
      </c>
    </row>
    <row r="37" spans="1:8" x14ac:dyDescent="0.25">
      <c r="A37" s="60" t="s">
        <v>199</v>
      </c>
      <c r="B37" s="61" t="s">
        <v>24</v>
      </c>
      <c r="C37" s="57">
        <v>2</v>
      </c>
      <c r="D37" s="62">
        <v>4</v>
      </c>
      <c r="E37" s="58" t="s">
        <v>63</v>
      </c>
      <c r="F37" s="63" t="s">
        <v>195</v>
      </c>
      <c r="G37" s="57" t="s">
        <v>195</v>
      </c>
      <c r="H37" s="77" t="s">
        <v>354</v>
      </c>
    </row>
    <row r="38" spans="1:8" x14ac:dyDescent="0.25">
      <c r="A38" s="60" t="s">
        <v>468</v>
      </c>
      <c r="B38" s="67" t="s">
        <v>356</v>
      </c>
      <c r="C38" s="57">
        <v>2</v>
      </c>
      <c r="D38" s="62" t="s">
        <v>282</v>
      </c>
      <c r="E38" s="58" t="s">
        <v>213</v>
      </c>
      <c r="F38" s="57" t="s">
        <v>193</v>
      </c>
      <c r="G38" s="57" t="s">
        <v>193</v>
      </c>
      <c r="H38" s="74" t="s">
        <v>357</v>
      </c>
    </row>
    <row r="39" spans="1:8" x14ac:dyDescent="0.25">
      <c r="A39" s="60" t="s">
        <v>200</v>
      </c>
      <c r="B39" s="67" t="s">
        <v>359</v>
      </c>
      <c r="C39" s="57">
        <v>2</v>
      </c>
      <c r="D39" s="62">
        <v>1</v>
      </c>
      <c r="E39" s="58" t="s">
        <v>350</v>
      </c>
      <c r="F39" s="57" t="s">
        <v>195</v>
      </c>
      <c r="G39" s="57" t="s">
        <v>193</v>
      </c>
      <c r="H39" s="74" t="s">
        <v>25</v>
      </c>
    </row>
    <row r="40" spans="1:8" x14ac:dyDescent="0.25">
      <c r="A40" s="60" t="s">
        <v>201</v>
      </c>
      <c r="B40" s="64" t="s">
        <v>360</v>
      </c>
      <c r="C40" s="57">
        <v>2</v>
      </c>
      <c r="D40" s="62" t="s">
        <v>289</v>
      </c>
      <c r="E40" s="58" t="s">
        <v>361</v>
      </c>
      <c r="F40" s="57" t="s">
        <v>195</v>
      </c>
      <c r="G40" s="57" t="s">
        <v>193</v>
      </c>
      <c r="H40" s="74" t="s">
        <v>362</v>
      </c>
    </row>
    <row r="41" spans="1:8" x14ac:dyDescent="0.25">
      <c r="A41" s="60" t="s">
        <v>355</v>
      </c>
      <c r="B41" s="61" t="s">
        <v>363</v>
      </c>
      <c r="C41" s="57">
        <v>2</v>
      </c>
      <c r="D41" s="62">
        <v>2</v>
      </c>
      <c r="E41" s="58" t="s">
        <v>364</v>
      </c>
      <c r="F41" s="57" t="s">
        <v>195</v>
      </c>
      <c r="G41" s="57" t="s">
        <v>193</v>
      </c>
      <c r="H41" s="74" t="s">
        <v>365</v>
      </c>
    </row>
    <row r="42" spans="1:8" x14ac:dyDescent="0.25">
      <c r="A42" s="60" t="s">
        <v>469</v>
      </c>
      <c r="B42" s="64" t="s">
        <v>366</v>
      </c>
      <c r="C42" s="57">
        <v>2</v>
      </c>
      <c r="D42" s="62" t="s">
        <v>285</v>
      </c>
      <c r="E42" s="58" t="s">
        <v>367</v>
      </c>
      <c r="F42" s="57" t="s">
        <v>193</v>
      </c>
      <c r="G42" s="57" t="s">
        <v>193</v>
      </c>
      <c r="H42" s="74" t="s">
        <v>368</v>
      </c>
    </row>
    <row r="43" spans="1:8" x14ac:dyDescent="0.25">
      <c r="A43" s="60" t="s">
        <v>358</v>
      </c>
      <c r="B43" s="56" t="s">
        <v>370</v>
      </c>
      <c r="C43" s="69">
        <v>2</v>
      </c>
      <c r="D43" s="70" t="s">
        <v>282</v>
      </c>
      <c r="E43" s="71" t="s">
        <v>205</v>
      </c>
      <c r="F43" s="57" t="s">
        <v>193</v>
      </c>
      <c r="G43" s="57" t="s">
        <v>195</v>
      </c>
      <c r="H43" s="77" t="s">
        <v>371</v>
      </c>
    </row>
    <row r="44" spans="1:8" x14ac:dyDescent="0.25">
      <c r="A44" s="60" t="s">
        <v>202</v>
      </c>
      <c r="B44" s="61" t="s">
        <v>373</v>
      </c>
      <c r="C44" s="57">
        <v>2</v>
      </c>
      <c r="D44" s="62" t="s">
        <v>285</v>
      </c>
      <c r="E44" s="58" t="s">
        <v>229</v>
      </c>
      <c r="F44" s="57" t="s">
        <v>193</v>
      </c>
      <c r="G44" s="57" t="s">
        <v>193</v>
      </c>
      <c r="H44" s="74" t="s">
        <v>374</v>
      </c>
    </row>
    <row r="45" spans="1:8" x14ac:dyDescent="0.25">
      <c r="A45" s="60" t="s">
        <v>203</v>
      </c>
      <c r="B45" s="67" t="s">
        <v>274</v>
      </c>
      <c r="C45" s="57">
        <v>2</v>
      </c>
      <c r="D45" s="62" t="s">
        <v>334</v>
      </c>
      <c r="E45" s="58" t="s">
        <v>376</v>
      </c>
      <c r="F45" s="63" t="s">
        <v>195</v>
      </c>
      <c r="G45" s="57" t="s">
        <v>195</v>
      </c>
      <c r="H45" s="74" t="s">
        <v>28</v>
      </c>
    </row>
    <row r="46" spans="1:8" x14ac:dyDescent="0.25">
      <c r="A46" s="60" t="s">
        <v>204</v>
      </c>
      <c r="B46" s="67" t="s">
        <v>377</v>
      </c>
      <c r="C46" s="57">
        <v>2</v>
      </c>
      <c r="D46" s="62">
        <v>1</v>
      </c>
      <c r="E46" s="58" t="s">
        <v>378</v>
      </c>
      <c r="F46" s="63" t="s">
        <v>195</v>
      </c>
      <c r="G46" s="57" t="s">
        <v>195</v>
      </c>
      <c r="H46" s="74" t="s">
        <v>354</v>
      </c>
    </row>
    <row r="47" spans="1:8" x14ac:dyDescent="0.25">
      <c r="A47" s="60" t="s">
        <v>369</v>
      </c>
      <c r="B47" s="67" t="s">
        <v>380</v>
      </c>
      <c r="C47" s="57">
        <v>2</v>
      </c>
      <c r="D47" s="57" t="s">
        <v>334</v>
      </c>
      <c r="E47" s="58" t="s">
        <v>381</v>
      </c>
      <c r="F47" s="57" t="s">
        <v>195</v>
      </c>
      <c r="G47" s="57" t="s">
        <v>193</v>
      </c>
      <c r="H47" s="77" t="s">
        <v>382</v>
      </c>
    </row>
    <row r="48" spans="1:8" x14ac:dyDescent="0.25">
      <c r="A48" s="60" t="s">
        <v>372</v>
      </c>
      <c r="B48" s="67" t="s">
        <v>209</v>
      </c>
      <c r="C48" s="57">
        <v>2</v>
      </c>
      <c r="D48" s="57" t="s">
        <v>282</v>
      </c>
      <c r="E48" s="58" t="s">
        <v>383</v>
      </c>
      <c r="F48" s="63" t="s">
        <v>195</v>
      </c>
      <c r="G48" s="57" t="s">
        <v>195</v>
      </c>
      <c r="H48" s="74" t="s">
        <v>384</v>
      </c>
    </row>
    <row r="49" spans="1:8" x14ac:dyDescent="0.25">
      <c r="A49" s="60" t="s">
        <v>375</v>
      </c>
      <c r="B49" s="67" t="s">
        <v>95</v>
      </c>
      <c r="C49" s="57">
        <v>2</v>
      </c>
      <c r="D49" s="57" t="s">
        <v>282</v>
      </c>
      <c r="E49" s="58" t="s">
        <v>385</v>
      </c>
      <c r="F49" s="57" t="s">
        <v>193</v>
      </c>
      <c r="G49" s="57" t="s">
        <v>193</v>
      </c>
      <c r="H49" s="59" t="s">
        <v>319</v>
      </c>
    </row>
    <row r="50" spans="1:8" ht="13.5" customHeight="1" x14ac:dyDescent="0.25">
      <c r="A50" s="60" t="s">
        <v>206</v>
      </c>
      <c r="B50" s="61" t="s">
        <v>245</v>
      </c>
      <c r="C50" s="69">
        <v>2</v>
      </c>
      <c r="D50" s="69">
        <v>4</v>
      </c>
      <c r="E50" s="71" t="s">
        <v>378</v>
      </c>
      <c r="F50" s="63" t="s">
        <v>195</v>
      </c>
      <c r="G50" s="57" t="s">
        <v>195</v>
      </c>
      <c r="H50" s="66" t="s">
        <v>346</v>
      </c>
    </row>
    <row r="51" spans="1:8" x14ac:dyDescent="0.25">
      <c r="A51" s="60" t="s">
        <v>379</v>
      </c>
      <c r="B51" s="67" t="s">
        <v>101</v>
      </c>
      <c r="C51" s="57">
        <v>2</v>
      </c>
      <c r="D51" s="57">
        <v>3</v>
      </c>
      <c r="E51" s="58" t="s">
        <v>388</v>
      </c>
      <c r="F51" s="204"/>
      <c r="G51" s="205"/>
      <c r="H51" s="59" t="s">
        <v>389</v>
      </c>
    </row>
    <row r="52" spans="1:8" x14ac:dyDescent="0.25">
      <c r="A52" s="60" t="s">
        <v>207</v>
      </c>
      <c r="B52" s="67" t="s">
        <v>390</v>
      </c>
      <c r="C52" s="57">
        <v>2</v>
      </c>
      <c r="D52" s="57">
        <v>4</v>
      </c>
      <c r="E52" s="58" t="s">
        <v>391</v>
      </c>
      <c r="F52" s="57" t="s">
        <v>193</v>
      </c>
      <c r="G52" s="57" t="s">
        <v>193</v>
      </c>
      <c r="H52" s="74" t="s">
        <v>25</v>
      </c>
    </row>
    <row r="53" spans="1:8" x14ac:dyDescent="0.25">
      <c r="A53" s="60" t="s">
        <v>208</v>
      </c>
      <c r="B53" s="67" t="s">
        <v>392</v>
      </c>
      <c r="C53" s="57">
        <v>2</v>
      </c>
      <c r="D53" s="62">
        <v>1</v>
      </c>
      <c r="E53" s="58" t="s">
        <v>391</v>
      </c>
      <c r="F53" s="63" t="s">
        <v>195</v>
      </c>
      <c r="G53" s="57" t="s">
        <v>193</v>
      </c>
      <c r="H53" s="74" t="s">
        <v>393</v>
      </c>
    </row>
    <row r="54" spans="1:8" x14ac:dyDescent="0.25">
      <c r="A54" s="60" t="s">
        <v>386</v>
      </c>
      <c r="B54" s="67" t="s">
        <v>246</v>
      </c>
      <c r="C54" s="57">
        <v>2</v>
      </c>
      <c r="D54" s="57">
        <v>3</v>
      </c>
      <c r="E54" s="58" t="s">
        <v>361</v>
      </c>
      <c r="F54" s="63" t="s">
        <v>195</v>
      </c>
      <c r="G54" s="57" t="s">
        <v>193</v>
      </c>
      <c r="H54" s="74" t="s">
        <v>395</v>
      </c>
    </row>
    <row r="55" spans="1:8" x14ac:dyDescent="0.25">
      <c r="A55" s="60" t="s">
        <v>387</v>
      </c>
      <c r="B55" s="64" t="s">
        <v>247</v>
      </c>
      <c r="C55" s="57">
        <v>2</v>
      </c>
      <c r="D55" s="57">
        <v>4</v>
      </c>
      <c r="E55" s="71" t="s">
        <v>242</v>
      </c>
      <c r="F55" s="63" t="s">
        <v>195</v>
      </c>
      <c r="G55" s="57" t="s">
        <v>195</v>
      </c>
      <c r="H55" s="77" t="s">
        <v>393</v>
      </c>
    </row>
    <row r="56" spans="1:8" x14ac:dyDescent="0.25">
      <c r="A56" s="60" t="s">
        <v>210</v>
      </c>
      <c r="B56" s="67" t="s">
        <v>396</v>
      </c>
      <c r="C56" s="57">
        <v>2</v>
      </c>
      <c r="D56" s="57" t="s">
        <v>289</v>
      </c>
      <c r="E56" s="71" t="s">
        <v>391</v>
      </c>
      <c r="F56" s="63" t="s">
        <v>195</v>
      </c>
      <c r="G56" s="57" t="s">
        <v>195</v>
      </c>
      <c r="H56" s="77" t="s">
        <v>393</v>
      </c>
    </row>
    <row r="57" spans="1:8" x14ac:dyDescent="0.25">
      <c r="A57" s="60" t="s">
        <v>211</v>
      </c>
      <c r="B57" s="67" t="s">
        <v>248</v>
      </c>
      <c r="C57" s="57">
        <v>2</v>
      </c>
      <c r="D57" s="62">
        <v>4</v>
      </c>
      <c r="E57" s="58" t="s">
        <v>397</v>
      </c>
      <c r="F57" s="57" t="s">
        <v>193</v>
      </c>
      <c r="G57" s="57" t="s">
        <v>193</v>
      </c>
      <c r="H57" s="74" t="s">
        <v>290</v>
      </c>
    </row>
    <row r="58" spans="1:8" x14ac:dyDescent="0.25">
      <c r="A58" s="60" t="s">
        <v>394</v>
      </c>
      <c r="B58" s="67" t="s">
        <v>249</v>
      </c>
      <c r="C58" s="57">
        <v>2</v>
      </c>
      <c r="D58" s="57">
        <v>3</v>
      </c>
      <c r="E58" s="58" t="s">
        <v>330</v>
      </c>
      <c r="F58" s="57" t="s">
        <v>193</v>
      </c>
      <c r="G58" s="57" t="s">
        <v>193</v>
      </c>
      <c r="H58" s="74" t="s">
        <v>398</v>
      </c>
    </row>
    <row r="59" spans="1:8" x14ac:dyDescent="0.25">
      <c r="A59" s="60" t="s">
        <v>212</v>
      </c>
      <c r="B59" s="64" t="s">
        <v>399</v>
      </c>
      <c r="C59" s="57">
        <v>2</v>
      </c>
      <c r="D59" s="57">
        <v>2</v>
      </c>
      <c r="E59" s="71" t="s">
        <v>400</v>
      </c>
      <c r="F59" s="57" t="s">
        <v>193</v>
      </c>
      <c r="G59" s="57" t="s">
        <v>193</v>
      </c>
      <c r="H59" s="77" t="s">
        <v>346</v>
      </c>
    </row>
    <row r="60" spans="1:8" x14ac:dyDescent="0.25">
      <c r="A60" s="60" t="s">
        <v>401</v>
      </c>
      <c r="B60" s="78" t="s">
        <v>402</v>
      </c>
      <c r="C60" s="57">
        <v>2</v>
      </c>
      <c r="D60" s="57">
        <v>2</v>
      </c>
      <c r="E60" s="58" t="s">
        <v>403</v>
      </c>
      <c r="F60" s="57" t="s">
        <v>193</v>
      </c>
      <c r="G60" s="57" t="s">
        <v>193</v>
      </c>
      <c r="H60" s="66" t="s">
        <v>404</v>
      </c>
    </row>
    <row r="61" spans="1:8" x14ac:dyDescent="0.25">
      <c r="A61" s="60" t="s">
        <v>405</v>
      </c>
      <c r="B61" s="78" t="s">
        <v>406</v>
      </c>
      <c r="C61" s="57">
        <v>2</v>
      </c>
      <c r="D61" s="57">
        <v>3</v>
      </c>
      <c r="E61" s="58" t="s">
        <v>262</v>
      </c>
      <c r="F61" s="57" t="s">
        <v>195</v>
      </c>
      <c r="G61" s="57" t="s">
        <v>195</v>
      </c>
      <c r="H61" s="59" t="s">
        <v>407</v>
      </c>
    </row>
    <row r="62" spans="1:8" x14ac:dyDescent="0.25">
      <c r="A62" s="60" t="s">
        <v>408</v>
      </c>
      <c r="B62" s="78" t="s">
        <v>409</v>
      </c>
      <c r="C62" s="57">
        <v>2</v>
      </c>
      <c r="D62" s="57">
        <v>2</v>
      </c>
      <c r="E62" s="58" t="s">
        <v>217</v>
      </c>
      <c r="F62" s="57" t="s">
        <v>195</v>
      </c>
      <c r="G62" s="57" t="s">
        <v>195</v>
      </c>
      <c r="H62" s="59" t="s">
        <v>410</v>
      </c>
    </row>
    <row r="63" spans="1:8" x14ac:dyDescent="0.25">
      <c r="A63" s="60" t="s">
        <v>411</v>
      </c>
      <c r="B63" s="78" t="s">
        <v>412</v>
      </c>
      <c r="C63" s="57">
        <v>2</v>
      </c>
      <c r="D63" s="57">
        <v>1</v>
      </c>
      <c r="E63" s="58" t="s">
        <v>272</v>
      </c>
      <c r="F63" s="57" t="s">
        <v>195</v>
      </c>
      <c r="G63" s="57" t="s">
        <v>195</v>
      </c>
      <c r="H63" s="59" t="s">
        <v>413</v>
      </c>
    </row>
    <row r="64" spans="1:8" x14ac:dyDescent="0.25">
      <c r="A64" s="68" t="s">
        <v>414</v>
      </c>
      <c r="B64" s="61" t="s">
        <v>415</v>
      </c>
      <c r="C64" s="69">
        <v>2</v>
      </c>
      <c r="D64" s="69">
        <v>2</v>
      </c>
      <c r="E64" s="71" t="s">
        <v>251</v>
      </c>
      <c r="F64" s="57" t="s">
        <v>193</v>
      </c>
      <c r="G64" s="57"/>
      <c r="H64" s="59" t="s">
        <v>407</v>
      </c>
    </row>
    <row r="65" spans="1:8" x14ac:dyDescent="0.25">
      <c r="A65" s="60" t="s">
        <v>416</v>
      </c>
      <c r="B65" s="64" t="s">
        <v>417</v>
      </c>
      <c r="C65" s="57">
        <v>2</v>
      </c>
      <c r="D65" s="62" t="s">
        <v>334</v>
      </c>
      <c r="E65" s="58" t="s">
        <v>378</v>
      </c>
      <c r="F65" s="57" t="s">
        <v>195</v>
      </c>
      <c r="G65" s="57" t="s">
        <v>195</v>
      </c>
      <c r="H65" s="59" t="s">
        <v>418</v>
      </c>
    </row>
    <row r="66" spans="1:8" x14ac:dyDescent="0.25">
      <c r="A66" s="68" t="s">
        <v>214</v>
      </c>
      <c r="B66" s="64" t="s">
        <v>35</v>
      </c>
      <c r="C66" s="57">
        <v>2</v>
      </c>
      <c r="D66" s="57">
        <v>4</v>
      </c>
      <c r="E66" s="58" t="s">
        <v>293</v>
      </c>
      <c r="F66" s="57" t="s">
        <v>193</v>
      </c>
      <c r="G66" s="57" t="s">
        <v>195</v>
      </c>
      <c r="H66" s="59" t="s">
        <v>36</v>
      </c>
    </row>
    <row r="67" spans="1:8" x14ac:dyDescent="0.25">
      <c r="A67" s="60" t="s">
        <v>215</v>
      </c>
      <c r="B67" s="64" t="s">
        <v>37</v>
      </c>
      <c r="C67" s="57">
        <v>2</v>
      </c>
      <c r="D67" s="57">
        <v>2</v>
      </c>
      <c r="E67" s="58" t="s">
        <v>256</v>
      </c>
      <c r="F67" s="57" t="s">
        <v>193</v>
      </c>
      <c r="G67" s="57" t="s">
        <v>195</v>
      </c>
      <c r="H67" s="59" t="s">
        <v>36</v>
      </c>
    </row>
    <row r="68" spans="1:8" x14ac:dyDescent="0.25">
      <c r="A68" s="68" t="s">
        <v>216</v>
      </c>
      <c r="B68" s="64" t="s">
        <v>419</v>
      </c>
      <c r="C68" s="57">
        <v>2</v>
      </c>
      <c r="D68" s="57">
        <v>1</v>
      </c>
      <c r="E68" s="58" t="s">
        <v>301</v>
      </c>
      <c r="F68" s="57" t="s">
        <v>195</v>
      </c>
      <c r="G68" s="57" t="s">
        <v>193</v>
      </c>
      <c r="H68" s="59" t="s">
        <v>36</v>
      </c>
    </row>
    <row r="69" spans="1:8" x14ac:dyDescent="0.25">
      <c r="A69" s="60" t="s">
        <v>218</v>
      </c>
      <c r="B69" s="67" t="s">
        <v>420</v>
      </c>
      <c r="C69" s="79">
        <v>2</v>
      </c>
      <c r="D69" s="79">
        <v>4</v>
      </c>
      <c r="E69" s="80" t="s">
        <v>213</v>
      </c>
      <c r="F69" s="63"/>
      <c r="G69" s="57" t="s">
        <v>193</v>
      </c>
      <c r="H69" s="81" t="s">
        <v>407</v>
      </c>
    </row>
    <row r="70" spans="1:8" x14ac:dyDescent="0.25">
      <c r="A70" s="68" t="s">
        <v>421</v>
      </c>
      <c r="B70" s="56" t="s">
        <v>38</v>
      </c>
      <c r="C70" s="57">
        <v>2</v>
      </c>
      <c r="D70" s="57">
        <v>1</v>
      </c>
      <c r="E70" s="57" t="s">
        <v>422</v>
      </c>
      <c r="F70" s="69" t="s">
        <v>195</v>
      </c>
      <c r="G70" s="69" t="s">
        <v>195</v>
      </c>
      <c r="H70" s="59" t="s">
        <v>423</v>
      </c>
    </row>
    <row r="71" spans="1:8" x14ac:dyDescent="0.25">
      <c r="A71" s="60" t="s">
        <v>424</v>
      </c>
      <c r="B71" s="61" t="s">
        <v>425</v>
      </c>
      <c r="C71" s="69">
        <v>2</v>
      </c>
      <c r="D71" s="69">
        <v>4</v>
      </c>
      <c r="E71" s="57" t="s">
        <v>422</v>
      </c>
      <c r="F71" s="57" t="s">
        <v>195</v>
      </c>
      <c r="G71" s="57" t="s">
        <v>193</v>
      </c>
      <c r="H71" s="66" t="s">
        <v>426</v>
      </c>
    </row>
    <row r="72" spans="1:8" x14ac:dyDescent="0.25">
      <c r="A72" s="68" t="s">
        <v>427</v>
      </c>
      <c r="B72" s="67" t="s">
        <v>428</v>
      </c>
      <c r="C72" s="57">
        <v>2</v>
      </c>
      <c r="D72" s="57">
        <v>3</v>
      </c>
      <c r="E72" s="58" t="s">
        <v>429</v>
      </c>
      <c r="F72" s="57" t="s">
        <v>195</v>
      </c>
      <c r="G72" s="57" t="s">
        <v>195</v>
      </c>
      <c r="H72" s="82" t="s">
        <v>430</v>
      </c>
    </row>
    <row r="73" spans="1:8" x14ac:dyDescent="0.25">
      <c r="A73" s="60" t="s">
        <v>431</v>
      </c>
      <c r="B73" s="67" t="s">
        <v>432</v>
      </c>
      <c r="C73" s="57">
        <v>2</v>
      </c>
      <c r="D73" s="57">
        <v>3</v>
      </c>
      <c r="E73" s="58" t="s">
        <v>252</v>
      </c>
      <c r="F73" s="57" t="s">
        <v>195</v>
      </c>
      <c r="G73" s="57" t="s">
        <v>195</v>
      </c>
      <c r="H73" s="82" t="s">
        <v>433</v>
      </c>
    </row>
    <row r="74" spans="1:8" x14ac:dyDescent="0.25">
      <c r="A74" s="68" t="s">
        <v>219</v>
      </c>
      <c r="B74" s="67" t="s">
        <v>434</v>
      </c>
      <c r="C74" s="57">
        <v>2</v>
      </c>
      <c r="D74" s="62">
        <v>2</v>
      </c>
      <c r="E74" s="58" t="s">
        <v>253</v>
      </c>
      <c r="F74" s="57" t="s">
        <v>193</v>
      </c>
      <c r="G74" s="57" t="s">
        <v>193</v>
      </c>
      <c r="H74" s="59" t="s">
        <v>435</v>
      </c>
    </row>
    <row r="75" spans="1:8" x14ac:dyDescent="0.25">
      <c r="A75" s="60" t="s">
        <v>220</v>
      </c>
      <c r="B75" s="67" t="s">
        <v>436</v>
      </c>
      <c r="C75" s="57">
        <v>1</v>
      </c>
      <c r="D75" s="57">
        <v>1</v>
      </c>
      <c r="E75" s="58" t="s">
        <v>403</v>
      </c>
      <c r="F75" s="57" t="s">
        <v>193</v>
      </c>
      <c r="G75" s="57" t="s">
        <v>193</v>
      </c>
      <c r="H75" s="66" t="s">
        <v>437</v>
      </c>
    </row>
    <row r="76" spans="1:8" x14ac:dyDescent="0.25">
      <c r="A76" s="68" t="s">
        <v>221</v>
      </c>
      <c r="B76" s="67" t="s">
        <v>438</v>
      </c>
      <c r="C76" s="57">
        <v>1</v>
      </c>
      <c r="D76" s="57">
        <v>2</v>
      </c>
      <c r="E76" s="71" t="s">
        <v>213</v>
      </c>
      <c r="F76" s="57" t="s">
        <v>193</v>
      </c>
      <c r="G76" s="57" t="s">
        <v>193</v>
      </c>
      <c r="H76" s="66" t="s">
        <v>439</v>
      </c>
    </row>
    <row r="77" spans="1:8" x14ac:dyDescent="0.25">
      <c r="A77" s="60" t="s">
        <v>440</v>
      </c>
      <c r="B77" s="67" t="s">
        <v>441</v>
      </c>
      <c r="C77" s="57">
        <v>2</v>
      </c>
      <c r="D77" s="57">
        <v>3</v>
      </c>
      <c r="E77" s="71" t="s">
        <v>253</v>
      </c>
      <c r="F77" s="57" t="s">
        <v>193</v>
      </c>
      <c r="G77" s="57" t="s">
        <v>193</v>
      </c>
      <c r="H77" s="83" t="s">
        <v>442</v>
      </c>
    </row>
    <row r="78" spans="1:8" x14ac:dyDescent="0.25">
      <c r="A78" s="68" t="s">
        <v>443</v>
      </c>
      <c r="B78" s="61" t="s">
        <v>444</v>
      </c>
      <c r="C78" s="69">
        <v>2</v>
      </c>
      <c r="D78" s="69">
        <v>2</v>
      </c>
      <c r="E78" s="71" t="s">
        <v>422</v>
      </c>
      <c r="F78" s="69" t="s">
        <v>195</v>
      </c>
      <c r="G78" s="69" t="s">
        <v>195</v>
      </c>
      <c r="H78" s="66" t="s">
        <v>40</v>
      </c>
    </row>
    <row r="79" spans="1:8" x14ac:dyDescent="0.25">
      <c r="A79" s="60" t="s">
        <v>445</v>
      </c>
      <c r="B79" s="67" t="s">
        <v>140</v>
      </c>
      <c r="C79" s="69">
        <v>2</v>
      </c>
      <c r="D79" s="69">
        <v>4</v>
      </c>
      <c r="E79" s="71" t="s">
        <v>63</v>
      </c>
      <c r="F79" s="69" t="s">
        <v>193</v>
      </c>
      <c r="G79" s="69" t="s">
        <v>195</v>
      </c>
      <c r="H79" s="66" t="s">
        <v>40</v>
      </c>
    </row>
    <row r="80" spans="1:8" x14ac:dyDescent="0.25">
      <c r="A80" s="68" t="s">
        <v>446</v>
      </c>
      <c r="B80" s="67" t="s">
        <v>447</v>
      </c>
      <c r="C80" s="57">
        <v>2</v>
      </c>
      <c r="D80" s="57">
        <v>3</v>
      </c>
      <c r="E80" s="58" t="s">
        <v>213</v>
      </c>
      <c r="F80" s="69" t="s">
        <v>193</v>
      </c>
      <c r="G80" s="69" t="s">
        <v>195</v>
      </c>
      <c r="H80" s="66" t="s">
        <v>40</v>
      </c>
    </row>
    <row r="81" spans="1:8" x14ac:dyDescent="0.25">
      <c r="A81" s="60" t="s">
        <v>222</v>
      </c>
      <c r="B81" s="67" t="s">
        <v>448</v>
      </c>
      <c r="C81" s="57">
        <v>2</v>
      </c>
      <c r="D81" s="57">
        <v>3</v>
      </c>
      <c r="E81" s="58" t="s">
        <v>449</v>
      </c>
      <c r="F81" s="57" t="s">
        <v>195</v>
      </c>
      <c r="G81" s="57" t="s">
        <v>195</v>
      </c>
      <c r="H81" s="59" t="s">
        <v>413</v>
      </c>
    </row>
    <row r="82" spans="1:8" x14ac:dyDescent="0.25">
      <c r="A82" s="68" t="s">
        <v>223</v>
      </c>
      <c r="B82" s="67" t="s">
        <v>450</v>
      </c>
      <c r="C82" s="57">
        <v>2</v>
      </c>
      <c r="D82" s="62">
        <v>3</v>
      </c>
      <c r="E82" s="58" t="s">
        <v>251</v>
      </c>
      <c r="F82" s="57" t="s">
        <v>195</v>
      </c>
      <c r="G82" s="57" t="s">
        <v>195</v>
      </c>
      <c r="H82" s="59" t="s">
        <v>413</v>
      </c>
    </row>
    <row r="83" spans="1:8" x14ac:dyDescent="0.25">
      <c r="A83" s="60" t="s">
        <v>224</v>
      </c>
      <c r="B83" s="67" t="s">
        <v>451</v>
      </c>
      <c r="C83" s="57">
        <v>2</v>
      </c>
      <c r="D83" s="62" t="s">
        <v>334</v>
      </c>
      <c r="E83" s="58" t="s">
        <v>452</v>
      </c>
      <c r="F83" s="57" t="s">
        <v>193</v>
      </c>
      <c r="G83" s="69" t="s">
        <v>195</v>
      </c>
      <c r="H83" s="59" t="s">
        <v>453</v>
      </c>
    </row>
    <row r="84" spans="1:8" x14ac:dyDescent="0.25">
      <c r="A84" s="68" t="s">
        <v>225</v>
      </c>
      <c r="B84" s="64" t="s">
        <v>454</v>
      </c>
      <c r="C84" s="57">
        <v>2</v>
      </c>
      <c r="D84" s="57">
        <v>4</v>
      </c>
      <c r="E84" s="58" t="s">
        <v>403</v>
      </c>
      <c r="F84" s="57" t="s">
        <v>193</v>
      </c>
      <c r="G84" s="57" t="s">
        <v>193</v>
      </c>
      <c r="H84" s="82" t="s">
        <v>455</v>
      </c>
    </row>
    <row r="85" spans="1:8" x14ac:dyDescent="0.25">
      <c r="A85" s="68" t="s">
        <v>226</v>
      </c>
      <c r="B85" s="56" t="s">
        <v>456</v>
      </c>
      <c r="C85" s="69">
        <v>2</v>
      </c>
      <c r="D85" s="69">
        <v>4</v>
      </c>
      <c r="E85" s="84" t="s">
        <v>254</v>
      </c>
      <c r="F85" s="69" t="s">
        <v>193</v>
      </c>
      <c r="G85" s="69" t="s">
        <v>193</v>
      </c>
      <c r="H85" s="85" t="s">
        <v>457</v>
      </c>
    </row>
    <row r="86" spans="1:8" x14ac:dyDescent="0.25">
      <c r="A86" s="68" t="s">
        <v>227</v>
      </c>
      <c r="B86" s="64" t="s">
        <v>458</v>
      </c>
      <c r="C86" s="86">
        <v>2</v>
      </c>
      <c r="D86" s="57">
        <v>3</v>
      </c>
      <c r="E86" s="63" t="s">
        <v>230</v>
      </c>
      <c r="F86" s="86" t="s">
        <v>255</v>
      </c>
      <c r="G86" s="86" t="s">
        <v>193</v>
      </c>
      <c r="H86" s="87" t="s">
        <v>457</v>
      </c>
    </row>
    <row r="87" spans="1:8" x14ac:dyDescent="0.25">
      <c r="A87" s="68" t="s">
        <v>228</v>
      </c>
      <c r="B87" s="64" t="s">
        <v>459</v>
      </c>
      <c r="C87" s="86">
        <v>2</v>
      </c>
      <c r="D87" s="57">
        <v>3</v>
      </c>
      <c r="E87" s="63" t="s">
        <v>460</v>
      </c>
      <c r="F87" s="86" t="s">
        <v>255</v>
      </c>
      <c r="G87" s="69" t="s">
        <v>195</v>
      </c>
      <c r="H87" s="87" t="s">
        <v>290</v>
      </c>
    </row>
    <row r="88" spans="1:8" x14ac:dyDescent="0.25">
      <c r="A88" s="68" t="s">
        <v>461</v>
      </c>
      <c r="B88" s="67" t="s">
        <v>462</v>
      </c>
      <c r="C88" s="88">
        <v>2</v>
      </c>
      <c r="D88" s="89">
        <v>4</v>
      </c>
      <c r="E88" s="90" t="s">
        <v>429</v>
      </c>
      <c r="F88" s="63"/>
      <c r="G88" s="57" t="s">
        <v>193</v>
      </c>
      <c r="H88" s="91" t="s">
        <v>463</v>
      </c>
    </row>
    <row r="89" spans="1:8" ht="13.5" customHeight="1" x14ac:dyDescent="0.25">
      <c r="A89" s="206" t="s">
        <v>250</v>
      </c>
      <c r="B89" s="206"/>
      <c r="C89" s="92"/>
      <c r="D89" s="92"/>
      <c r="E89" s="92"/>
      <c r="F89" s="92"/>
      <c r="G89" s="92"/>
      <c r="H89" s="92"/>
    </row>
    <row r="90" spans="1:8" s="19" customFormat="1" ht="13.5" customHeight="1" x14ac:dyDescent="0.25">
      <c r="A90" s="93"/>
      <c r="B90" s="48"/>
      <c r="C90" s="48"/>
      <c r="D90" s="48"/>
      <c r="E90" s="48"/>
      <c r="F90" s="48"/>
      <c r="G90" s="48"/>
      <c r="H90" s="48"/>
    </row>
    <row r="91" spans="1:8" x14ac:dyDescent="0.25">
      <c r="A91" s="94"/>
      <c r="H91" s="48" t="s">
        <v>464</v>
      </c>
    </row>
  </sheetData>
  <autoFilter ref="A4:L91" xr:uid="{00000000-0001-0000-0500-000000000000}"/>
  <mergeCells count="3">
    <mergeCell ref="A1:H1"/>
    <mergeCell ref="F51:G51"/>
    <mergeCell ref="A89:B89"/>
  </mergeCells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43"/>
  <sheetViews>
    <sheetView workbookViewId="0">
      <selection activeCell="D17" sqref="D17"/>
    </sheetView>
  </sheetViews>
  <sheetFormatPr defaultRowHeight="12.75" x14ac:dyDescent="0.25"/>
  <cols>
    <col min="1" max="1" width="6.3984375" style="19" customWidth="1"/>
    <col min="2" max="2" width="39.3984375" style="19" customWidth="1"/>
    <col min="3" max="3" width="10.59765625" style="20" customWidth="1"/>
    <col min="4" max="4" width="15.265625" customWidth="1"/>
    <col min="5" max="5" width="6.3984375" style="20" customWidth="1"/>
    <col min="6" max="6" width="30" style="19" customWidth="1"/>
    <col min="7" max="7" width="18.3984375" style="19" bestFit="1" customWidth="1"/>
    <col min="8" max="8" width="9.46484375" style="20" customWidth="1"/>
    <col min="9" max="10" width="3.3984375" bestFit="1" customWidth="1"/>
    <col min="11" max="11" width="2.46484375" bestFit="1" customWidth="1"/>
    <col min="12" max="14" width="3.3984375" bestFit="1" customWidth="1"/>
    <col min="15" max="15" width="2.46484375" bestFit="1" customWidth="1"/>
    <col min="16" max="16" width="3.3984375" bestFit="1" customWidth="1"/>
  </cols>
  <sheetData>
    <row r="1" spans="1:16" x14ac:dyDescent="0.25">
      <c r="A1" s="1" t="s">
        <v>16</v>
      </c>
      <c r="B1" s="1" t="s">
        <v>17</v>
      </c>
      <c r="C1" s="2" t="s">
        <v>18</v>
      </c>
      <c r="E1" s="3" t="s">
        <v>20</v>
      </c>
      <c r="F1" s="1" t="s">
        <v>21</v>
      </c>
      <c r="G1" s="1"/>
      <c r="H1" s="3" t="s">
        <v>19</v>
      </c>
    </row>
    <row r="2" spans="1:16" x14ac:dyDescent="0.25">
      <c r="A2" s="4" t="s">
        <v>64</v>
      </c>
      <c r="B2" s="8" t="s">
        <v>22</v>
      </c>
      <c r="C2" s="6" t="s">
        <v>65</v>
      </c>
      <c r="D2" t="str">
        <f t="shared" ref="D2:D14" si="0">CONCATENATE(I2,J2,K2,L2," ",M2,N2,O2,P2)</f>
        <v>月曜7限 土曜3限</v>
      </c>
      <c r="E2" s="6">
        <v>2</v>
      </c>
      <c r="F2" s="9" t="s">
        <v>67</v>
      </c>
      <c r="G2" t="str">
        <f>CONCATENATE(I2,J2,K2,L2,"／",M2,N2,O2,P2)</f>
        <v>月曜7限／土曜3限</v>
      </c>
      <c r="H2" s="6" t="s">
        <v>66</v>
      </c>
      <c r="I2" t="str">
        <f t="shared" ref="I2:I40" si="1">LEFT(H2,1)</f>
        <v>月</v>
      </c>
      <c r="J2" t="s">
        <v>41</v>
      </c>
      <c r="K2" t="str">
        <f t="shared" ref="K2:K40" si="2">MID(H2,2,1)</f>
        <v>7</v>
      </c>
      <c r="L2" t="s">
        <v>42</v>
      </c>
      <c r="M2" t="str">
        <f t="shared" ref="M2:M40" si="3">MID(H2,4,1)</f>
        <v>土</v>
      </c>
      <c r="N2" t="s">
        <v>41</v>
      </c>
      <c r="O2" t="str">
        <f t="shared" ref="O2:O40" si="4">MID(H2,5,1)</f>
        <v>3</v>
      </c>
      <c r="P2" t="s">
        <v>42</v>
      </c>
    </row>
    <row r="3" spans="1:16" x14ac:dyDescent="0.25">
      <c r="A3" s="4" t="s">
        <v>68</v>
      </c>
      <c r="B3" s="8" t="s">
        <v>69</v>
      </c>
      <c r="C3" s="6" t="s">
        <v>65</v>
      </c>
      <c r="D3" t="str">
        <f t="shared" si="0"/>
        <v>土曜4限 土曜5限</v>
      </c>
      <c r="E3" s="6">
        <v>2</v>
      </c>
      <c r="F3" s="9" t="s">
        <v>170</v>
      </c>
      <c r="G3" t="str">
        <f t="shared" ref="G3:G43" si="5">CONCATENATE(I3,J3,K3,L3,"／",M3,N3,O3,P3)</f>
        <v>土曜4限／土曜5限</v>
      </c>
      <c r="H3" s="6" t="s">
        <v>55</v>
      </c>
      <c r="I3" t="str">
        <f t="shared" si="1"/>
        <v>土</v>
      </c>
      <c r="J3" t="s">
        <v>41</v>
      </c>
      <c r="K3" t="str">
        <f t="shared" si="2"/>
        <v>4</v>
      </c>
      <c r="L3" t="s">
        <v>42</v>
      </c>
      <c r="M3" t="str">
        <f t="shared" si="3"/>
        <v>土</v>
      </c>
      <c r="N3" t="s">
        <v>41</v>
      </c>
      <c r="O3" t="str">
        <f t="shared" si="4"/>
        <v>5</v>
      </c>
      <c r="P3" t="s">
        <v>42</v>
      </c>
    </row>
    <row r="4" spans="1:16" x14ac:dyDescent="0.25">
      <c r="A4" s="4" t="s">
        <v>70</v>
      </c>
      <c r="B4" s="10" t="s">
        <v>71</v>
      </c>
      <c r="C4" s="6" t="s">
        <v>62</v>
      </c>
      <c r="D4" t="str">
        <f t="shared" si="0"/>
        <v>月曜7限 土曜3限</v>
      </c>
      <c r="E4" s="6">
        <v>2</v>
      </c>
      <c r="F4" s="9" t="s">
        <v>23</v>
      </c>
      <c r="G4" t="str">
        <f t="shared" si="5"/>
        <v>月曜7限／土曜3限</v>
      </c>
      <c r="H4" s="6" t="s">
        <v>66</v>
      </c>
      <c r="I4" t="str">
        <f t="shared" si="1"/>
        <v>月</v>
      </c>
      <c r="J4" t="s">
        <v>41</v>
      </c>
      <c r="K4" t="str">
        <f t="shared" si="2"/>
        <v>7</v>
      </c>
      <c r="L4" t="s">
        <v>42</v>
      </c>
      <c r="M4" t="str">
        <f t="shared" si="3"/>
        <v>土</v>
      </c>
      <c r="N4" t="s">
        <v>41</v>
      </c>
      <c r="O4" t="str">
        <f t="shared" si="4"/>
        <v>3</v>
      </c>
      <c r="P4" t="s">
        <v>42</v>
      </c>
    </row>
    <row r="5" spans="1:16" x14ac:dyDescent="0.25">
      <c r="A5" s="4" t="s">
        <v>73</v>
      </c>
      <c r="B5" s="10" t="s">
        <v>24</v>
      </c>
      <c r="C5" s="6" t="s">
        <v>65</v>
      </c>
      <c r="D5" t="str">
        <f t="shared" si="0"/>
        <v>水曜6限 金曜6限</v>
      </c>
      <c r="E5" s="6">
        <v>2</v>
      </c>
      <c r="F5" s="9" t="s">
        <v>74</v>
      </c>
      <c r="G5" t="str">
        <f t="shared" si="5"/>
        <v>水曜6限／金曜6限</v>
      </c>
      <c r="H5" s="6" t="s">
        <v>51</v>
      </c>
      <c r="I5" t="str">
        <f t="shared" si="1"/>
        <v>水</v>
      </c>
      <c r="J5" t="s">
        <v>41</v>
      </c>
      <c r="K5" t="str">
        <f t="shared" si="2"/>
        <v>6</v>
      </c>
      <c r="L5" t="s">
        <v>42</v>
      </c>
      <c r="M5" t="str">
        <f t="shared" si="3"/>
        <v>金</v>
      </c>
      <c r="N5" t="s">
        <v>41</v>
      </c>
      <c r="O5" t="str">
        <f t="shared" si="4"/>
        <v>6</v>
      </c>
      <c r="P5" t="s">
        <v>42</v>
      </c>
    </row>
    <row r="6" spans="1:16" x14ac:dyDescent="0.25">
      <c r="A6" s="4" t="s">
        <v>75</v>
      </c>
      <c r="B6" s="8" t="s">
        <v>76</v>
      </c>
      <c r="C6" s="6" t="s">
        <v>65</v>
      </c>
      <c r="D6" t="str">
        <f t="shared" si="0"/>
        <v>火曜6限 火曜7限</v>
      </c>
      <c r="E6" s="4">
        <v>2</v>
      </c>
      <c r="F6" s="7" t="s">
        <v>31</v>
      </c>
      <c r="G6" t="str">
        <f t="shared" si="5"/>
        <v>火曜6限／火曜7限</v>
      </c>
      <c r="H6" s="4" t="s">
        <v>77</v>
      </c>
      <c r="I6" t="str">
        <f t="shared" si="1"/>
        <v>火</v>
      </c>
      <c r="J6" t="s">
        <v>41</v>
      </c>
      <c r="K6" t="str">
        <f t="shared" si="2"/>
        <v>6</v>
      </c>
      <c r="L6" t="s">
        <v>42</v>
      </c>
      <c r="M6" t="str">
        <f t="shared" si="3"/>
        <v>火</v>
      </c>
      <c r="N6" t="s">
        <v>41</v>
      </c>
      <c r="O6" t="str">
        <f t="shared" si="4"/>
        <v>7</v>
      </c>
      <c r="P6" t="s">
        <v>42</v>
      </c>
    </row>
    <row r="7" spans="1:16" x14ac:dyDescent="0.25">
      <c r="A7" s="4" t="s">
        <v>78</v>
      </c>
      <c r="B7" s="8" t="s">
        <v>79</v>
      </c>
      <c r="C7" s="6" t="s">
        <v>65</v>
      </c>
      <c r="D7" t="str">
        <f t="shared" si="0"/>
        <v>月曜7限 土曜3限</v>
      </c>
      <c r="E7" s="4">
        <v>2</v>
      </c>
      <c r="F7" s="7" t="s">
        <v>25</v>
      </c>
      <c r="G7" t="str">
        <f t="shared" si="5"/>
        <v>月曜7限／土曜3限</v>
      </c>
      <c r="H7" s="4" t="s">
        <v>66</v>
      </c>
      <c r="I7" t="str">
        <f t="shared" si="1"/>
        <v>月</v>
      </c>
      <c r="J7" t="s">
        <v>41</v>
      </c>
      <c r="K7" t="str">
        <f t="shared" si="2"/>
        <v>7</v>
      </c>
      <c r="L7" t="s">
        <v>42</v>
      </c>
      <c r="M7" t="str">
        <f t="shared" si="3"/>
        <v>土</v>
      </c>
      <c r="N7" t="s">
        <v>41</v>
      </c>
      <c r="O7" t="str">
        <f t="shared" si="4"/>
        <v>3</v>
      </c>
      <c r="P7" t="s">
        <v>42</v>
      </c>
    </row>
    <row r="8" spans="1:16" x14ac:dyDescent="0.25">
      <c r="A8" s="4" t="s">
        <v>80</v>
      </c>
      <c r="B8" s="10" t="s">
        <v>81</v>
      </c>
      <c r="C8" s="6" t="s">
        <v>62</v>
      </c>
      <c r="D8" t="str">
        <f t="shared" si="0"/>
        <v>月曜6限 土曜2限</v>
      </c>
      <c r="E8" s="4">
        <v>2</v>
      </c>
      <c r="F8" s="7" t="s">
        <v>171</v>
      </c>
      <c r="G8" t="str">
        <f t="shared" si="5"/>
        <v>月曜6限／土曜2限</v>
      </c>
      <c r="H8" s="4" t="s">
        <v>50</v>
      </c>
      <c r="I8" t="str">
        <f t="shared" si="1"/>
        <v>月</v>
      </c>
      <c r="J8" t="s">
        <v>41</v>
      </c>
      <c r="K8" t="str">
        <f t="shared" si="2"/>
        <v>6</v>
      </c>
      <c r="L8" t="s">
        <v>42</v>
      </c>
      <c r="M8" t="str">
        <f t="shared" si="3"/>
        <v>土</v>
      </c>
      <c r="N8" t="s">
        <v>41</v>
      </c>
      <c r="O8" t="str">
        <f t="shared" si="4"/>
        <v>2</v>
      </c>
      <c r="P8" t="s">
        <v>42</v>
      </c>
    </row>
    <row r="9" spans="1:16" x14ac:dyDescent="0.25">
      <c r="A9" s="4" t="s">
        <v>82</v>
      </c>
      <c r="B9" s="10" t="s">
        <v>83</v>
      </c>
      <c r="C9" s="4" t="s">
        <v>62</v>
      </c>
      <c r="D9" t="str">
        <f t="shared" si="0"/>
        <v>月曜6限 月曜7限</v>
      </c>
      <c r="E9" s="4">
        <v>2</v>
      </c>
      <c r="F9" s="7" t="s">
        <v>172</v>
      </c>
      <c r="G9" t="str">
        <f t="shared" si="5"/>
        <v>月曜6限／月曜7限</v>
      </c>
      <c r="H9" s="4" t="s">
        <v>84</v>
      </c>
      <c r="I9" t="str">
        <f t="shared" si="1"/>
        <v>月</v>
      </c>
      <c r="J9" t="s">
        <v>41</v>
      </c>
      <c r="K9" t="str">
        <f t="shared" si="2"/>
        <v>6</v>
      </c>
      <c r="L9" t="s">
        <v>42</v>
      </c>
      <c r="M9" t="str">
        <f t="shared" si="3"/>
        <v>月</v>
      </c>
      <c r="N9" t="s">
        <v>41</v>
      </c>
      <c r="O9" t="str">
        <f t="shared" si="4"/>
        <v>7</v>
      </c>
      <c r="P9" t="s">
        <v>42</v>
      </c>
    </row>
    <row r="10" spans="1:16" x14ac:dyDescent="0.25">
      <c r="A10" s="4" t="s">
        <v>85</v>
      </c>
      <c r="B10" s="10" t="s">
        <v>86</v>
      </c>
      <c r="C10" s="4" t="s">
        <v>65</v>
      </c>
      <c r="D10" t="str">
        <f t="shared" si="0"/>
        <v>月曜6限 土曜2限</v>
      </c>
      <c r="E10" s="4">
        <v>2</v>
      </c>
      <c r="F10" s="7" t="s">
        <v>173</v>
      </c>
      <c r="G10" t="str">
        <f t="shared" si="5"/>
        <v>月曜6限／土曜2限</v>
      </c>
      <c r="H10" s="4" t="s">
        <v>50</v>
      </c>
      <c r="I10" t="str">
        <f t="shared" si="1"/>
        <v>月</v>
      </c>
      <c r="J10" t="s">
        <v>41</v>
      </c>
      <c r="K10" t="str">
        <f t="shared" si="2"/>
        <v>6</v>
      </c>
      <c r="L10" t="s">
        <v>42</v>
      </c>
      <c r="M10" t="str">
        <f t="shared" si="3"/>
        <v>土</v>
      </c>
      <c r="N10" t="s">
        <v>41</v>
      </c>
      <c r="O10" t="str">
        <f t="shared" si="4"/>
        <v>2</v>
      </c>
      <c r="P10" t="s">
        <v>42</v>
      </c>
    </row>
    <row r="11" spans="1:16" x14ac:dyDescent="0.25">
      <c r="A11" s="4" t="s">
        <v>87</v>
      </c>
      <c r="B11" s="10" t="s">
        <v>88</v>
      </c>
      <c r="C11" s="6" t="s">
        <v>65</v>
      </c>
      <c r="D11" t="str">
        <f t="shared" si="0"/>
        <v>火曜6限 火曜7限</v>
      </c>
      <c r="E11" s="6">
        <v>2</v>
      </c>
      <c r="F11" s="9" t="s">
        <v>90</v>
      </c>
      <c r="G11" t="str">
        <f t="shared" si="5"/>
        <v>火曜6限／火曜7限</v>
      </c>
      <c r="H11" s="6" t="s">
        <v>89</v>
      </c>
      <c r="I11" t="str">
        <f t="shared" si="1"/>
        <v>火</v>
      </c>
      <c r="J11" t="s">
        <v>41</v>
      </c>
      <c r="K11" t="str">
        <f t="shared" si="2"/>
        <v>6</v>
      </c>
      <c r="L11" t="s">
        <v>42</v>
      </c>
      <c r="M11" t="str">
        <f t="shared" si="3"/>
        <v>火</v>
      </c>
      <c r="N11" t="s">
        <v>41</v>
      </c>
      <c r="O11" t="str">
        <f t="shared" si="4"/>
        <v>7</v>
      </c>
      <c r="P11" t="s">
        <v>42</v>
      </c>
    </row>
    <row r="12" spans="1:16" x14ac:dyDescent="0.25">
      <c r="A12" s="4" t="s">
        <v>91</v>
      </c>
      <c r="B12" s="10" t="s">
        <v>92</v>
      </c>
      <c r="C12" s="6" t="s">
        <v>65</v>
      </c>
      <c r="D12" t="str">
        <f t="shared" si="0"/>
        <v>水曜6限 金曜6限</v>
      </c>
      <c r="E12" s="6">
        <v>2</v>
      </c>
      <c r="F12" s="9" t="s">
        <v>93</v>
      </c>
      <c r="G12" t="str">
        <f t="shared" si="5"/>
        <v>水曜6限／金曜6限</v>
      </c>
      <c r="H12" s="6" t="s">
        <v>72</v>
      </c>
      <c r="I12" t="str">
        <f t="shared" si="1"/>
        <v>水</v>
      </c>
      <c r="J12" t="s">
        <v>41</v>
      </c>
      <c r="K12" t="str">
        <f t="shared" si="2"/>
        <v>6</v>
      </c>
      <c r="L12" t="s">
        <v>42</v>
      </c>
      <c r="M12" t="str">
        <f t="shared" si="3"/>
        <v>金</v>
      </c>
      <c r="N12" t="s">
        <v>41</v>
      </c>
      <c r="O12" t="str">
        <f t="shared" si="4"/>
        <v>6</v>
      </c>
      <c r="P12" t="s">
        <v>42</v>
      </c>
    </row>
    <row r="13" spans="1:16" x14ac:dyDescent="0.25">
      <c r="A13" s="4" t="s">
        <v>94</v>
      </c>
      <c r="B13" s="10" t="s">
        <v>95</v>
      </c>
      <c r="C13" s="6" t="s">
        <v>62</v>
      </c>
      <c r="D13" t="str">
        <f t="shared" si="0"/>
        <v>金曜6限 金曜7限</v>
      </c>
      <c r="E13" s="6">
        <v>2</v>
      </c>
      <c r="F13" s="9" t="s">
        <v>97</v>
      </c>
      <c r="G13" t="str">
        <f t="shared" si="5"/>
        <v>金曜6限／金曜7限</v>
      </c>
      <c r="H13" s="6" t="s">
        <v>96</v>
      </c>
      <c r="I13" t="str">
        <f t="shared" si="1"/>
        <v>金</v>
      </c>
      <c r="J13" t="s">
        <v>41</v>
      </c>
      <c r="K13" t="str">
        <f t="shared" si="2"/>
        <v>6</v>
      </c>
      <c r="L13" t="s">
        <v>42</v>
      </c>
      <c r="M13" t="str">
        <f t="shared" si="3"/>
        <v>金</v>
      </c>
      <c r="N13" t="s">
        <v>41</v>
      </c>
      <c r="O13" t="str">
        <f t="shared" si="4"/>
        <v>7</v>
      </c>
      <c r="P13" t="s">
        <v>42</v>
      </c>
    </row>
    <row r="14" spans="1:16" x14ac:dyDescent="0.25">
      <c r="A14" s="4" t="s">
        <v>98</v>
      </c>
      <c r="B14" s="10" t="s">
        <v>99</v>
      </c>
      <c r="C14" s="23" t="s">
        <v>65</v>
      </c>
      <c r="D14" t="str">
        <f t="shared" si="0"/>
        <v>月曜6限 土曜2限</v>
      </c>
      <c r="E14" s="6">
        <v>2</v>
      </c>
      <c r="F14" s="9" t="s">
        <v>26</v>
      </c>
      <c r="G14" t="str">
        <f t="shared" si="5"/>
        <v>月曜6限／土曜2限</v>
      </c>
      <c r="H14" s="4" t="s">
        <v>50</v>
      </c>
      <c r="I14" t="str">
        <f t="shared" si="1"/>
        <v>月</v>
      </c>
      <c r="J14" t="s">
        <v>41</v>
      </c>
      <c r="K14" t="str">
        <f t="shared" si="2"/>
        <v>6</v>
      </c>
      <c r="L14" t="s">
        <v>42</v>
      </c>
      <c r="M14" t="str">
        <f t="shared" si="3"/>
        <v>土</v>
      </c>
      <c r="N14" t="s">
        <v>41</v>
      </c>
      <c r="O14" t="str">
        <f t="shared" si="4"/>
        <v>2</v>
      </c>
      <c r="P14" t="s">
        <v>42</v>
      </c>
    </row>
    <row r="15" spans="1:16" x14ac:dyDescent="0.25">
      <c r="A15" s="4" t="s">
        <v>100</v>
      </c>
      <c r="B15" s="10" t="s">
        <v>101</v>
      </c>
      <c r="C15" s="6" t="s">
        <v>62</v>
      </c>
      <c r="D15" t="str">
        <f t="shared" ref="D15:D43" si="6">CONCATENATE(I15,J15,K15,L15," ",M15,N15,O15,P15)</f>
        <v>土曜2限 土曜3限</v>
      </c>
      <c r="E15" s="6">
        <v>2</v>
      </c>
      <c r="F15" s="9" t="s">
        <v>174</v>
      </c>
      <c r="G15" t="str">
        <f t="shared" si="5"/>
        <v>土曜2限／土曜3限</v>
      </c>
      <c r="H15" s="6" t="s">
        <v>102</v>
      </c>
      <c r="I15" t="str">
        <f t="shared" si="1"/>
        <v>土</v>
      </c>
      <c r="J15" t="s">
        <v>41</v>
      </c>
      <c r="K15" t="str">
        <f t="shared" si="2"/>
        <v>2</v>
      </c>
      <c r="L15" t="s">
        <v>42</v>
      </c>
      <c r="M15" t="str">
        <f t="shared" si="3"/>
        <v>土</v>
      </c>
      <c r="N15" t="s">
        <v>41</v>
      </c>
      <c r="O15" t="str">
        <f t="shared" si="4"/>
        <v>3</v>
      </c>
      <c r="P15" t="s">
        <v>42</v>
      </c>
    </row>
    <row r="16" spans="1:16" x14ac:dyDescent="0.25">
      <c r="A16" s="4" t="s">
        <v>103</v>
      </c>
      <c r="B16" s="10" t="s">
        <v>104</v>
      </c>
      <c r="C16" s="6" t="s">
        <v>62</v>
      </c>
      <c r="D16" t="str">
        <f>CONCATENATE(I16,J16,K16,L16," ","録画")</f>
        <v>土曜1限 録画</v>
      </c>
      <c r="E16" s="6">
        <v>2</v>
      </c>
      <c r="F16" s="9" t="s">
        <v>27</v>
      </c>
      <c r="G16" t="str">
        <f>CONCATENATE(I16,J16,K16,L16,"／","録画")</f>
        <v>土曜1限／録画</v>
      </c>
      <c r="H16" s="6" t="s">
        <v>105</v>
      </c>
      <c r="I16" t="str">
        <f t="shared" si="1"/>
        <v>土</v>
      </c>
      <c r="J16" t="s">
        <v>41</v>
      </c>
      <c r="K16" t="str">
        <f t="shared" si="2"/>
        <v>1</v>
      </c>
      <c r="L16" t="s">
        <v>42</v>
      </c>
      <c r="M16" t="str">
        <f t="shared" si="3"/>
        <v>録</v>
      </c>
      <c r="N16" t="s">
        <v>41</v>
      </c>
      <c r="O16" t="str">
        <f t="shared" si="4"/>
        <v>画</v>
      </c>
      <c r="P16" t="s">
        <v>42</v>
      </c>
    </row>
    <row r="17" spans="1:16" x14ac:dyDescent="0.25">
      <c r="A17" s="4" t="s">
        <v>106</v>
      </c>
      <c r="B17" s="10" t="s">
        <v>107</v>
      </c>
      <c r="C17" s="6" t="s">
        <v>65</v>
      </c>
      <c r="D17" t="str">
        <f t="shared" si="6"/>
        <v>水曜7限 金曜7限</v>
      </c>
      <c r="E17" s="6">
        <v>2</v>
      </c>
      <c r="F17" s="9" t="s">
        <v>27</v>
      </c>
      <c r="G17" t="str">
        <f t="shared" si="5"/>
        <v>水曜7限／金曜7限</v>
      </c>
      <c r="H17" s="6" t="s">
        <v>52</v>
      </c>
      <c r="I17" t="str">
        <f t="shared" si="1"/>
        <v>水</v>
      </c>
      <c r="J17" t="s">
        <v>41</v>
      </c>
      <c r="K17" t="str">
        <f t="shared" si="2"/>
        <v>7</v>
      </c>
      <c r="L17" t="s">
        <v>42</v>
      </c>
      <c r="M17" t="str">
        <f t="shared" si="3"/>
        <v>金</v>
      </c>
      <c r="N17" t="s">
        <v>41</v>
      </c>
      <c r="O17" t="str">
        <f t="shared" si="4"/>
        <v>7</v>
      </c>
      <c r="P17" t="s">
        <v>42</v>
      </c>
    </row>
    <row r="18" spans="1:16" x14ac:dyDescent="0.25">
      <c r="A18" s="4" t="s">
        <v>108</v>
      </c>
      <c r="B18" s="10" t="s">
        <v>109</v>
      </c>
      <c r="C18" s="6" t="s">
        <v>65</v>
      </c>
      <c r="D18" t="str">
        <f t="shared" si="6"/>
        <v>木曜6限 木曜7限</v>
      </c>
      <c r="E18" s="6">
        <v>2</v>
      </c>
      <c r="F18" s="9" t="s">
        <v>185</v>
      </c>
      <c r="G18" t="str">
        <f t="shared" si="5"/>
        <v>木曜6限／木曜7限</v>
      </c>
      <c r="H18" s="6" t="s">
        <v>110</v>
      </c>
      <c r="I18" t="str">
        <f t="shared" si="1"/>
        <v>木</v>
      </c>
      <c r="J18" t="s">
        <v>41</v>
      </c>
      <c r="K18" t="str">
        <f t="shared" si="2"/>
        <v>6</v>
      </c>
      <c r="L18" t="s">
        <v>42</v>
      </c>
      <c r="M18" t="str">
        <f t="shared" si="3"/>
        <v>木</v>
      </c>
      <c r="N18" t="s">
        <v>41</v>
      </c>
      <c r="O18" t="str">
        <f t="shared" si="4"/>
        <v>7</v>
      </c>
      <c r="P18" t="s">
        <v>42</v>
      </c>
    </row>
    <row r="19" spans="1:16" x14ac:dyDescent="0.25">
      <c r="A19" s="4" t="s">
        <v>111</v>
      </c>
      <c r="B19" s="10" t="s">
        <v>112</v>
      </c>
      <c r="C19" s="6" t="s">
        <v>62</v>
      </c>
      <c r="D19" t="str">
        <f t="shared" si="6"/>
        <v>土曜4限 土曜5限</v>
      </c>
      <c r="E19" s="6">
        <v>2</v>
      </c>
      <c r="F19" s="9" t="s">
        <v>26</v>
      </c>
      <c r="G19" t="str">
        <f t="shared" si="5"/>
        <v>土曜4限／土曜5限</v>
      </c>
      <c r="H19" s="6" t="s">
        <v>53</v>
      </c>
      <c r="I19" t="str">
        <f t="shared" si="1"/>
        <v>土</v>
      </c>
      <c r="J19" t="s">
        <v>41</v>
      </c>
      <c r="K19" t="str">
        <f t="shared" si="2"/>
        <v>4</v>
      </c>
      <c r="L19" t="s">
        <v>42</v>
      </c>
      <c r="M19" t="str">
        <f t="shared" si="3"/>
        <v>土</v>
      </c>
      <c r="N19" t="s">
        <v>41</v>
      </c>
      <c r="O19" t="str">
        <f t="shared" si="4"/>
        <v>5</v>
      </c>
      <c r="P19" t="s">
        <v>42</v>
      </c>
    </row>
    <row r="20" spans="1:16" x14ac:dyDescent="0.25">
      <c r="A20" s="4" t="s">
        <v>113</v>
      </c>
      <c r="B20" s="10" t="s">
        <v>114</v>
      </c>
      <c r="C20" s="6" t="s">
        <v>65</v>
      </c>
      <c r="D20" t="str">
        <f t="shared" si="6"/>
        <v>木曜6限 木曜7限</v>
      </c>
      <c r="E20" s="6">
        <v>2</v>
      </c>
      <c r="F20" s="9" t="s">
        <v>28</v>
      </c>
      <c r="G20" t="str">
        <f t="shared" si="5"/>
        <v>木曜6限／木曜7限</v>
      </c>
      <c r="H20" s="6" t="s">
        <v>110</v>
      </c>
      <c r="I20" t="str">
        <f t="shared" si="1"/>
        <v>木</v>
      </c>
      <c r="J20" t="s">
        <v>41</v>
      </c>
      <c r="K20" t="str">
        <f t="shared" si="2"/>
        <v>6</v>
      </c>
      <c r="L20" t="s">
        <v>42</v>
      </c>
      <c r="M20" t="str">
        <f t="shared" si="3"/>
        <v>木</v>
      </c>
      <c r="N20" t="s">
        <v>41</v>
      </c>
      <c r="O20" t="str">
        <f t="shared" si="4"/>
        <v>7</v>
      </c>
      <c r="P20" t="s">
        <v>42</v>
      </c>
    </row>
    <row r="21" spans="1:16" x14ac:dyDescent="0.25">
      <c r="A21" s="11" t="s">
        <v>115</v>
      </c>
      <c r="B21" s="13" t="s">
        <v>116</v>
      </c>
      <c r="C21" s="14" t="s">
        <v>117</v>
      </c>
      <c r="D21" t="str">
        <f t="shared" si="6"/>
        <v>月曜6限 月曜7限</v>
      </c>
      <c r="E21" s="14">
        <v>2</v>
      </c>
      <c r="F21" s="5" t="s">
        <v>175</v>
      </c>
      <c r="G21" t="str">
        <f t="shared" si="5"/>
        <v>月曜6限／月曜7限</v>
      </c>
      <c r="H21" s="14" t="s">
        <v>84</v>
      </c>
      <c r="I21" t="str">
        <f t="shared" si="1"/>
        <v>月</v>
      </c>
      <c r="J21" t="s">
        <v>41</v>
      </c>
      <c r="K21" t="str">
        <f t="shared" si="2"/>
        <v>6</v>
      </c>
      <c r="L21" t="s">
        <v>42</v>
      </c>
      <c r="M21" t="str">
        <f t="shared" si="3"/>
        <v>月</v>
      </c>
      <c r="N21" t="s">
        <v>41</v>
      </c>
      <c r="O21" t="str">
        <f t="shared" si="4"/>
        <v>7</v>
      </c>
      <c r="P21" t="s">
        <v>42</v>
      </c>
    </row>
    <row r="22" spans="1:16" x14ac:dyDescent="0.25">
      <c r="A22" s="11" t="s">
        <v>118</v>
      </c>
      <c r="B22" s="24" t="s">
        <v>119</v>
      </c>
      <c r="C22" s="21" t="s">
        <v>65</v>
      </c>
      <c r="D22" t="str">
        <f t="shared" si="6"/>
        <v>水曜5限 土曜3限</v>
      </c>
      <c r="E22" s="21">
        <v>2</v>
      </c>
      <c r="F22" s="22" t="s">
        <v>32</v>
      </c>
      <c r="G22" t="str">
        <f t="shared" si="5"/>
        <v>水曜5限／土曜3限</v>
      </c>
      <c r="H22" s="21" t="s">
        <v>58</v>
      </c>
      <c r="I22" t="str">
        <f t="shared" si="1"/>
        <v>水</v>
      </c>
      <c r="J22" t="s">
        <v>41</v>
      </c>
      <c r="K22" t="str">
        <f t="shared" si="2"/>
        <v>5</v>
      </c>
      <c r="L22" t="s">
        <v>42</v>
      </c>
      <c r="M22" t="str">
        <f t="shared" si="3"/>
        <v>土</v>
      </c>
      <c r="N22" t="s">
        <v>41</v>
      </c>
      <c r="O22" t="str">
        <f t="shared" si="4"/>
        <v>3</v>
      </c>
      <c r="P22" t="s">
        <v>42</v>
      </c>
    </row>
    <row r="23" spans="1:16" x14ac:dyDescent="0.25">
      <c r="A23" s="11" t="s">
        <v>120</v>
      </c>
      <c r="B23" s="13" t="s">
        <v>121</v>
      </c>
      <c r="C23" s="14" t="s">
        <v>122</v>
      </c>
      <c r="D23" t="str">
        <f t="shared" si="6"/>
        <v>水曜5限 土曜3限</v>
      </c>
      <c r="E23" s="14">
        <v>2</v>
      </c>
      <c r="F23" s="5" t="s">
        <v>33</v>
      </c>
      <c r="G23" t="str">
        <f t="shared" si="5"/>
        <v>水曜5限／土曜3限</v>
      </c>
      <c r="H23" s="14" t="s">
        <v>58</v>
      </c>
      <c r="I23" t="str">
        <f t="shared" si="1"/>
        <v>水</v>
      </c>
      <c r="J23" t="s">
        <v>41</v>
      </c>
      <c r="K23" t="str">
        <f t="shared" si="2"/>
        <v>5</v>
      </c>
      <c r="L23" t="s">
        <v>42</v>
      </c>
      <c r="M23" t="str">
        <f t="shared" si="3"/>
        <v>土</v>
      </c>
      <c r="N23" t="s">
        <v>41</v>
      </c>
      <c r="O23" t="str">
        <f t="shared" si="4"/>
        <v>3</v>
      </c>
      <c r="P23" t="s">
        <v>42</v>
      </c>
    </row>
    <row r="24" spans="1:16" x14ac:dyDescent="0.25">
      <c r="A24" s="11" t="s">
        <v>123</v>
      </c>
      <c r="B24" s="13" t="s">
        <v>34</v>
      </c>
      <c r="C24" s="6" t="s">
        <v>65</v>
      </c>
      <c r="D24" t="str">
        <f t="shared" si="6"/>
        <v>火曜6限 金曜6限</v>
      </c>
      <c r="E24" s="14">
        <v>2</v>
      </c>
      <c r="F24" s="5" t="s">
        <v>33</v>
      </c>
      <c r="G24" t="str">
        <f t="shared" si="5"/>
        <v>火曜6限／金曜6限</v>
      </c>
      <c r="H24" s="14" t="s">
        <v>60</v>
      </c>
      <c r="I24" t="str">
        <f t="shared" si="1"/>
        <v>火</v>
      </c>
      <c r="J24" t="s">
        <v>41</v>
      </c>
      <c r="K24" t="str">
        <f t="shared" si="2"/>
        <v>6</v>
      </c>
      <c r="L24" t="s">
        <v>42</v>
      </c>
      <c r="M24" t="str">
        <f t="shared" si="3"/>
        <v>金</v>
      </c>
      <c r="N24" t="s">
        <v>41</v>
      </c>
      <c r="O24" t="str">
        <f t="shared" si="4"/>
        <v>6</v>
      </c>
      <c r="P24" t="s">
        <v>42</v>
      </c>
    </row>
    <row r="25" spans="1:16" x14ac:dyDescent="0.25">
      <c r="A25" s="11" t="s">
        <v>124</v>
      </c>
      <c r="B25" s="13" t="s">
        <v>35</v>
      </c>
      <c r="C25" s="6" t="s">
        <v>65</v>
      </c>
      <c r="D25" t="str">
        <f t="shared" si="6"/>
        <v>火曜7限 金曜7限</v>
      </c>
      <c r="E25" s="14">
        <v>2</v>
      </c>
      <c r="F25" s="5" t="s">
        <v>36</v>
      </c>
      <c r="G25" t="str">
        <f t="shared" si="5"/>
        <v>火曜7限／金曜7限</v>
      </c>
      <c r="H25" s="14" t="s">
        <v>57</v>
      </c>
      <c r="I25" t="str">
        <f t="shared" si="1"/>
        <v>火</v>
      </c>
      <c r="J25" t="s">
        <v>41</v>
      </c>
      <c r="K25" t="str">
        <f t="shared" si="2"/>
        <v>7</v>
      </c>
      <c r="L25" t="s">
        <v>42</v>
      </c>
      <c r="M25" t="str">
        <f t="shared" si="3"/>
        <v>金</v>
      </c>
      <c r="N25" t="s">
        <v>41</v>
      </c>
      <c r="O25" t="str">
        <f t="shared" si="4"/>
        <v>7</v>
      </c>
      <c r="P25" t="s">
        <v>42</v>
      </c>
    </row>
    <row r="26" spans="1:16" x14ac:dyDescent="0.25">
      <c r="A26" s="11" t="s">
        <v>125</v>
      </c>
      <c r="B26" s="13" t="s">
        <v>37</v>
      </c>
      <c r="C26" s="14" t="s">
        <v>122</v>
      </c>
      <c r="D26" t="str">
        <f t="shared" si="6"/>
        <v>火曜6限 金曜6限</v>
      </c>
      <c r="E26" s="14">
        <v>2</v>
      </c>
      <c r="F26" s="5" t="s">
        <v>36</v>
      </c>
      <c r="G26" t="str">
        <f t="shared" si="5"/>
        <v>火曜6限／金曜6限</v>
      </c>
      <c r="H26" s="14" t="s">
        <v>126</v>
      </c>
      <c r="I26" t="str">
        <f t="shared" si="1"/>
        <v>火</v>
      </c>
      <c r="J26" t="s">
        <v>41</v>
      </c>
      <c r="K26" t="str">
        <f t="shared" si="2"/>
        <v>6</v>
      </c>
      <c r="L26" t="s">
        <v>42</v>
      </c>
      <c r="M26" t="str">
        <f t="shared" si="3"/>
        <v>金</v>
      </c>
      <c r="N26" t="s">
        <v>41</v>
      </c>
      <c r="O26" t="str">
        <f t="shared" si="4"/>
        <v>6</v>
      </c>
      <c r="P26" t="s">
        <v>42</v>
      </c>
    </row>
    <row r="27" spans="1:16" x14ac:dyDescent="0.25">
      <c r="A27" s="11" t="s">
        <v>127</v>
      </c>
      <c r="B27" s="15" t="s">
        <v>128</v>
      </c>
      <c r="C27" s="6" t="s">
        <v>65</v>
      </c>
      <c r="D27" t="str">
        <f t="shared" si="6"/>
        <v>水曜6限 水曜7限</v>
      </c>
      <c r="E27" s="14">
        <v>2</v>
      </c>
      <c r="F27" s="5" t="s">
        <v>176</v>
      </c>
      <c r="G27" t="str">
        <f t="shared" si="5"/>
        <v>水曜6限／水曜7限</v>
      </c>
      <c r="H27" s="14" t="s">
        <v>59</v>
      </c>
      <c r="I27" t="str">
        <f t="shared" si="1"/>
        <v>水</v>
      </c>
      <c r="J27" t="s">
        <v>41</v>
      </c>
      <c r="K27" t="str">
        <f t="shared" si="2"/>
        <v>6</v>
      </c>
      <c r="L27" t="s">
        <v>42</v>
      </c>
      <c r="M27" t="str">
        <f t="shared" si="3"/>
        <v>水</v>
      </c>
      <c r="N27" t="s">
        <v>41</v>
      </c>
      <c r="O27" t="str">
        <f t="shared" si="4"/>
        <v>7</v>
      </c>
      <c r="P27" t="s">
        <v>42</v>
      </c>
    </row>
    <row r="28" spans="1:16" x14ac:dyDescent="0.25">
      <c r="A28" s="11" t="s">
        <v>129</v>
      </c>
      <c r="B28" s="13" t="s">
        <v>38</v>
      </c>
      <c r="C28" s="14" t="s">
        <v>122</v>
      </c>
      <c r="D28" t="str">
        <f t="shared" si="6"/>
        <v>火曜7限 金曜7限</v>
      </c>
      <c r="E28" s="14">
        <v>2</v>
      </c>
      <c r="F28" s="5" t="s">
        <v>131</v>
      </c>
      <c r="G28" t="str">
        <f t="shared" si="5"/>
        <v>火曜7限／金曜7限</v>
      </c>
      <c r="H28" s="14" t="s">
        <v>130</v>
      </c>
      <c r="I28" t="str">
        <f t="shared" si="1"/>
        <v>火</v>
      </c>
      <c r="J28" t="s">
        <v>41</v>
      </c>
      <c r="K28" t="str">
        <f t="shared" si="2"/>
        <v>7</v>
      </c>
      <c r="L28" t="s">
        <v>42</v>
      </c>
      <c r="M28" t="str">
        <f t="shared" si="3"/>
        <v>金</v>
      </c>
      <c r="N28" t="s">
        <v>41</v>
      </c>
      <c r="O28" t="str">
        <f t="shared" si="4"/>
        <v>7</v>
      </c>
      <c r="P28" t="s">
        <v>42</v>
      </c>
    </row>
    <row r="29" spans="1:16" x14ac:dyDescent="0.25">
      <c r="A29" s="11" t="s">
        <v>61</v>
      </c>
      <c r="B29" s="13" t="s">
        <v>39</v>
      </c>
      <c r="C29" s="6" t="s">
        <v>62</v>
      </c>
      <c r="D29" t="str">
        <f t="shared" si="6"/>
        <v>月曜7限 木曜7限</v>
      </c>
      <c r="E29" s="14">
        <v>2</v>
      </c>
      <c r="F29" s="5" t="s">
        <v>177</v>
      </c>
      <c r="G29" t="str">
        <f t="shared" si="5"/>
        <v>月曜7限／木曜7限</v>
      </c>
      <c r="H29" s="14" t="s">
        <v>63</v>
      </c>
      <c r="I29" t="str">
        <f t="shared" si="1"/>
        <v>月</v>
      </c>
      <c r="J29" t="s">
        <v>41</v>
      </c>
      <c r="K29" t="str">
        <f t="shared" si="2"/>
        <v>7</v>
      </c>
      <c r="L29" t="s">
        <v>42</v>
      </c>
      <c r="M29" t="str">
        <f t="shared" si="3"/>
        <v>木</v>
      </c>
      <c r="N29" t="s">
        <v>41</v>
      </c>
      <c r="O29" t="str">
        <f t="shared" si="4"/>
        <v>7</v>
      </c>
      <c r="P29" t="s">
        <v>42</v>
      </c>
    </row>
    <row r="30" spans="1:16" x14ac:dyDescent="0.25">
      <c r="A30" s="11" t="s">
        <v>132</v>
      </c>
      <c r="B30" s="16" t="s">
        <v>133</v>
      </c>
      <c r="C30" s="12" t="s">
        <v>134</v>
      </c>
      <c r="D30" t="str">
        <f t="shared" si="6"/>
        <v>土曜1限 土曜2限</v>
      </c>
      <c r="E30" s="12">
        <v>2</v>
      </c>
      <c r="F30" s="15" t="s">
        <v>131</v>
      </c>
      <c r="G30" t="str">
        <f t="shared" si="5"/>
        <v>土曜1限／土曜2限</v>
      </c>
      <c r="H30" s="12" t="s">
        <v>54</v>
      </c>
      <c r="I30" t="str">
        <f t="shared" si="1"/>
        <v>土</v>
      </c>
      <c r="J30" t="s">
        <v>41</v>
      </c>
      <c r="K30" t="str">
        <f t="shared" si="2"/>
        <v>1</v>
      </c>
      <c r="L30" t="s">
        <v>42</v>
      </c>
      <c r="M30" t="str">
        <f t="shared" si="3"/>
        <v>土</v>
      </c>
      <c r="N30" t="s">
        <v>41</v>
      </c>
      <c r="O30" t="str">
        <f t="shared" si="4"/>
        <v>2</v>
      </c>
      <c r="P30" t="s">
        <v>42</v>
      </c>
    </row>
    <row r="31" spans="1:16" x14ac:dyDescent="0.25">
      <c r="A31" s="11" t="s">
        <v>135</v>
      </c>
      <c r="B31" s="17" t="s">
        <v>136</v>
      </c>
      <c r="C31" s="14" t="s">
        <v>122</v>
      </c>
      <c r="D31" t="str">
        <f t="shared" si="6"/>
        <v>土曜4限 土曜5限</v>
      </c>
      <c r="E31" s="14">
        <v>2</v>
      </c>
      <c r="F31" s="5" t="s">
        <v>178</v>
      </c>
      <c r="G31" t="str">
        <f t="shared" si="5"/>
        <v>土曜4限／土曜5限</v>
      </c>
      <c r="H31" s="14" t="s">
        <v>53</v>
      </c>
      <c r="I31" t="str">
        <f t="shared" si="1"/>
        <v>土</v>
      </c>
      <c r="J31" t="s">
        <v>41</v>
      </c>
      <c r="K31" t="str">
        <f t="shared" si="2"/>
        <v>4</v>
      </c>
      <c r="L31" t="s">
        <v>42</v>
      </c>
      <c r="M31" t="str">
        <f t="shared" si="3"/>
        <v>土</v>
      </c>
      <c r="N31" t="s">
        <v>41</v>
      </c>
      <c r="O31" t="str">
        <f t="shared" si="4"/>
        <v>5</v>
      </c>
      <c r="P31" t="s">
        <v>42</v>
      </c>
    </row>
    <row r="32" spans="1:16" x14ac:dyDescent="0.25">
      <c r="A32" s="11" t="s">
        <v>137</v>
      </c>
      <c r="B32" s="17" t="s">
        <v>138</v>
      </c>
      <c r="C32" s="6" t="s">
        <v>65</v>
      </c>
      <c r="D32" t="str">
        <f t="shared" si="6"/>
        <v>土曜4限 土曜5限</v>
      </c>
      <c r="E32" s="14">
        <v>2</v>
      </c>
      <c r="F32" s="5" t="s">
        <v>179</v>
      </c>
      <c r="G32" t="str">
        <f t="shared" si="5"/>
        <v>土曜4限／土曜5限</v>
      </c>
      <c r="H32" s="14" t="s">
        <v>53</v>
      </c>
      <c r="I32" t="str">
        <f t="shared" si="1"/>
        <v>土</v>
      </c>
      <c r="J32" t="s">
        <v>41</v>
      </c>
      <c r="K32" t="str">
        <f t="shared" si="2"/>
        <v>4</v>
      </c>
      <c r="L32" t="s">
        <v>42</v>
      </c>
      <c r="M32" t="str">
        <f t="shared" si="3"/>
        <v>土</v>
      </c>
      <c r="N32" t="s">
        <v>41</v>
      </c>
      <c r="O32" t="str">
        <f t="shared" si="4"/>
        <v>5</v>
      </c>
      <c r="P32" t="s">
        <v>42</v>
      </c>
    </row>
    <row r="33" spans="1:16" x14ac:dyDescent="0.25">
      <c r="A33" s="11" t="s">
        <v>139</v>
      </c>
      <c r="B33" s="25" t="s">
        <v>140</v>
      </c>
      <c r="C33" s="26" t="s">
        <v>65</v>
      </c>
      <c r="D33" t="str">
        <f t="shared" si="6"/>
        <v>月曜7限 木曜7限</v>
      </c>
      <c r="E33" s="27">
        <v>2</v>
      </c>
      <c r="F33" s="17" t="s">
        <v>40</v>
      </c>
      <c r="G33" t="str">
        <f t="shared" si="5"/>
        <v>月曜7限／木曜7限</v>
      </c>
      <c r="H33" s="27" t="s">
        <v>56</v>
      </c>
      <c r="I33" t="str">
        <f t="shared" si="1"/>
        <v>月</v>
      </c>
      <c r="J33" t="s">
        <v>41</v>
      </c>
      <c r="K33" t="str">
        <f t="shared" si="2"/>
        <v>7</v>
      </c>
      <c r="L33" t="s">
        <v>42</v>
      </c>
      <c r="M33" t="str">
        <f t="shared" si="3"/>
        <v>木</v>
      </c>
      <c r="N33" t="s">
        <v>41</v>
      </c>
      <c r="O33" t="str">
        <f t="shared" si="4"/>
        <v>7</v>
      </c>
      <c r="P33" t="s">
        <v>42</v>
      </c>
    </row>
    <row r="34" spans="1:16" x14ac:dyDescent="0.25">
      <c r="A34" s="11" t="s">
        <v>141</v>
      </c>
      <c r="B34" s="13" t="s">
        <v>142</v>
      </c>
      <c r="C34" s="14" t="s">
        <v>122</v>
      </c>
      <c r="D34" t="str">
        <f t="shared" si="6"/>
        <v>月曜5限 木曜5限</v>
      </c>
      <c r="E34" s="14">
        <v>2</v>
      </c>
      <c r="F34" s="5" t="s">
        <v>186</v>
      </c>
      <c r="G34" t="str">
        <f t="shared" si="5"/>
        <v>月曜5限／木曜5限</v>
      </c>
      <c r="H34" s="14" t="s">
        <v>143</v>
      </c>
      <c r="I34" t="str">
        <f t="shared" si="1"/>
        <v>月</v>
      </c>
      <c r="J34" t="s">
        <v>41</v>
      </c>
      <c r="K34" t="str">
        <f t="shared" si="2"/>
        <v>5</v>
      </c>
      <c r="L34" t="s">
        <v>42</v>
      </c>
      <c r="M34" t="str">
        <f t="shared" si="3"/>
        <v>木</v>
      </c>
      <c r="N34" t="s">
        <v>41</v>
      </c>
      <c r="O34" t="str">
        <f t="shared" si="4"/>
        <v>5</v>
      </c>
      <c r="P34" t="s">
        <v>42</v>
      </c>
    </row>
    <row r="35" spans="1:16" x14ac:dyDescent="0.25">
      <c r="A35" s="11" t="s">
        <v>144</v>
      </c>
      <c r="B35" s="5" t="s">
        <v>145</v>
      </c>
      <c r="C35" s="14" t="s">
        <v>62</v>
      </c>
      <c r="D35" t="str">
        <f t="shared" si="6"/>
        <v>水曜6限 水曜7限</v>
      </c>
      <c r="E35" s="14">
        <v>2</v>
      </c>
      <c r="F35" s="5" t="s">
        <v>40</v>
      </c>
      <c r="G35" t="str">
        <f t="shared" si="5"/>
        <v>水曜6限／水曜7限</v>
      </c>
      <c r="H35" s="14" t="s">
        <v>59</v>
      </c>
      <c r="I35" t="str">
        <f t="shared" si="1"/>
        <v>水</v>
      </c>
      <c r="J35" t="s">
        <v>41</v>
      </c>
      <c r="K35" t="str">
        <f t="shared" si="2"/>
        <v>6</v>
      </c>
      <c r="L35" t="s">
        <v>42</v>
      </c>
      <c r="M35" t="str">
        <f t="shared" si="3"/>
        <v>水</v>
      </c>
      <c r="N35" t="s">
        <v>41</v>
      </c>
      <c r="O35" t="str">
        <f t="shared" si="4"/>
        <v>7</v>
      </c>
      <c r="P35" t="s">
        <v>42</v>
      </c>
    </row>
    <row r="36" spans="1:16" x14ac:dyDescent="0.25">
      <c r="A36" s="4" t="s">
        <v>146</v>
      </c>
      <c r="B36" s="18" t="s">
        <v>29</v>
      </c>
      <c r="C36" s="6" t="s">
        <v>62</v>
      </c>
      <c r="D36" t="str">
        <f t="shared" si="6"/>
        <v>土曜4限 土曜5限</v>
      </c>
      <c r="E36" s="6">
        <v>2</v>
      </c>
      <c r="F36" s="9" t="s">
        <v>185</v>
      </c>
      <c r="G36" t="str">
        <f t="shared" si="5"/>
        <v>土曜4限／土曜5限</v>
      </c>
      <c r="H36" s="6" t="s">
        <v>55</v>
      </c>
      <c r="I36" t="str">
        <f t="shared" si="1"/>
        <v>土</v>
      </c>
      <c r="J36" t="s">
        <v>41</v>
      </c>
      <c r="K36" t="str">
        <f t="shared" si="2"/>
        <v>4</v>
      </c>
      <c r="L36" t="s">
        <v>42</v>
      </c>
      <c r="M36" t="str">
        <f t="shared" si="3"/>
        <v>土</v>
      </c>
      <c r="N36" t="s">
        <v>41</v>
      </c>
      <c r="O36" t="str">
        <f t="shared" si="4"/>
        <v>5</v>
      </c>
      <c r="P36" t="s">
        <v>42</v>
      </c>
    </row>
    <row r="37" spans="1:16" x14ac:dyDescent="0.25">
      <c r="A37" s="4" t="s">
        <v>147</v>
      </c>
      <c r="B37" s="18" t="s">
        <v>148</v>
      </c>
      <c r="C37" s="6" t="s">
        <v>65</v>
      </c>
      <c r="D37" t="str">
        <f t="shared" si="6"/>
        <v>土曜4限 土曜5限</v>
      </c>
      <c r="E37" s="6">
        <v>2</v>
      </c>
      <c r="F37" s="9" t="s">
        <v>180</v>
      </c>
      <c r="G37" t="str">
        <f t="shared" si="5"/>
        <v>土曜4限／土曜5限</v>
      </c>
      <c r="H37" s="6" t="s">
        <v>149</v>
      </c>
      <c r="I37" t="str">
        <f t="shared" si="1"/>
        <v>土</v>
      </c>
      <c r="J37" t="s">
        <v>41</v>
      </c>
      <c r="K37" t="str">
        <f t="shared" si="2"/>
        <v>4</v>
      </c>
      <c r="L37" t="s">
        <v>42</v>
      </c>
      <c r="M37" t="str">
        <f t="shared" si="3"/>
        <v>土</v>
      </c>
      <c r="N37" t="s">
        <v>41</v>
      </c>
      <c r="O37" t="str">
        <f t="shared" si="4"/>
        <v>5</v>
      </c>
      <c r="P37" t="s">
        <v>42</v>
      </c>
    </row>
    <row r="38" spans="1:16" x14ac:dyDescent="0.25">
      <c r="A38" s="4" t="s">
        <v>150</v>
      </c>
      <c r="B38" s="18" t="s">
        <v>30</v>
      </c>
      <c r="C38" s="6" t="s">
        <v>62</v>
      </c>
      <c r="D38" t="str">
        <f t="shared" si="6"/>
        <v>火曜6限 火曜7限</v>
      </c>
      <c r="E38" s="6">
        <v>2</v>
      </c>
      <c r="F38" s="7" t="s">
        <v>31</v>
      </c>
      <c r="G38" t="str">
        <f t="shared" si="5"/>
        <v>火曜6限／火曜7限</v>
      </c>
      <c r="H38" s="6" t="s">
        <v>151</v>
      </c>
      <c r="I38" t="str">
        <f t="shared" si="1"/>
        <v>火</v>
      </c>
      <c r="J38" t="s">
        <v>41</v>
      </c>
      <c r="K38" t="str">
        <f t="shared" si="2"/>
        <v>6</v>
      </c>
      <c r="L38" t="s">
        <v>42</v>
      </c>
      <c r="M38" t="str">
        <f t="shared" si="3"/>
        <v>火</v>
      </c>
      <c r="N38" t="s">
        <v>41</v>
      </c>
      <c r="O38" t="str">
        <f t="shared" si="4"/>
        <v>7</v>
      </c>
      <c r="P38" t="s">
        <v>42</v>
      </c>
    </row>
    <row r="39" spans="1:16" x14ac:dyDescent="0.25">
      <c r="A39" s="4" t="s">
        <v>152</v>
      </c>
      <c r="B39" s="13" t="s">
        <v>153</v>
      </c>
      <c r="C39" s="28" t="s">
        <v>62</v>
      </c>
      <c r="D39" t="str">
        <f t="shared" si="6"/>
        <v>水曜6限 水曜7限</v>
      </c>
      <c r="E39" s="28">
        <v>2</v>
      </c>
      <c r="F39" s="5" t="s">
        <v>181</v>
      </c>
      <c r="G39" t="str">
        <f t="shared" si="5"/>
        <v>水曜6限／水曜7限</v>
      </c>
      <c r="H39" s="28" t="s">
        <v>154</v>
      </c>
      <c r="I39" t="str">
        <f t="shared" si="1"/>
        <v>水</v>
      </c>
      <c r="J39" t="s">
        <v>41</v>
      </c>
      <c r="K39" t="str">
        <f t="shared" si="2"/>
        <v>6</v>
      </c>
      <c r="L39" t="s">
        <v>42</v>
      </c>
      <c r="M39" t="str">
        <f t="shared" si="3"/>
        <v>水</v>
      </c>
      <c r="N39" t="s">
        <v>41</v>
      </c>
      <c r="O39" t="str">
        <f t="shared" si="4"/>
        <v>7</v>
      </c>
      <c r="P39" t="s">
        <v>42</v>
      </c>
    </row>
    <row r="40" spans="1:16" x14ac:dyDescent="0.25">
      <c r="A40" s="4" t="s">
        <v>155</v>
      </c>
      <c r="B40" s="29" t="s">
        <v>156</v>
      </c>
      <c r="C40" s="6" t="s">
        <v>157</v>
      </c>
      <c r="D40" t="str">
        <f t="shared" si="6"/>
        <v>土曜4限 土曜5限</v>
      </c>
      <c r="E40" s="6">
        <v>2</v>
      </c>
      <c r="F40" s="9" t="s">
        <v>183</v>
      </c>
      <c r="G40" t="str">
        <f t="shared" si="5"/>
        <v>土曜4限／土曜5限</v>
      </c>
      <c r="H40" s="6" t="s">
        <v>158</v>
      </c>
      <c r="I40" t="str">
        <f t="shared" si="1"/>
        <v>土</v>
      </c>
      <c r="J40" t="s">
        <v>41</v>
      </c>
      <c r="K40" t="str">
        <f t="shared" si="2"/>
        <v>4</v>
      </c>
      <c r="L40" t="s">
        <v>42</v>
      </c>
      <c r="M40" t="str">
        <f t="shared" si="3"/>
        <v>土</v>
      </c>
      <c r="N40" t="s">
        <v>41</v>
      </c>
      <c r="O40" t="str">
        <f t="shared" si="4"/>
        <v>5</v>
      </c>
      <c r="P40" t="s">
        <v>42</v>
      </c>
    </row>
    <row r="41" spans="1:16" x14ac:dyDescent="0.25">
      <c r="A41" s="4" t="s">
        <v>159</v>
      </c>
      <c r="B41" s="29" t="s">
        <v>160</v>
      </c>
      <c r="C41" s="6" t="s">
        <v>122</v>
      </c>
      <c r="D41" t="str">
        <f t="shared" si="6"/>
        <v>土曜4限 土曜5限</v>
      </c>
      <c r="E41" s="6">
        <v>2</v>
      </c>
      <c r="F41" s="9" t="s">
        <v>184</v>
      </c>
      <c r="G41" t="str">
        <f t="shared" si="5"/>
        <v>土曜4限／土曜5限</v>
      </c>
      <c r="H41" s="6" t="s">
        <v>161</v>
      </c>
      <c r="I41" t="str">
        <f t="shared" ref="I41:I43" si="7">LEFT(H41,1)</f>
        <v>土</v>
      </c>
      <c r="J41" t="s">
        <v>41</v>
      </c>
      <c r="K41" t="str">
        <f t="shared" ref="K41:K43" si="8">MID(H41,2,1)</f>
        <v>4</v>
      </c>
      <c r="L41" t="s">
        <v>42</v>
      </c>
      <c r="M41" t="str">
        <f t="shared" ref="M41:M43" si="9">MID(H41,4,1)</f>
        <v>土</v>
      </c>
      <c r="N41" t="s">
        <v>41</v>
      </c>
      <c r="O41" t="str">
        <f t="shared" ref="O41:O43" si="10">MID(H41,5,1)</f>
        <v>5</v>
      </c>
      <c r="P41" t="s">
        <v>42</v>
      </c>
    </row>
    <row r="42" spans="1:16" x14ac:dyDescent="0.25">
      <c r="A42" s="4" t="s">
        <v>162</v>
      </c>
      <c r="B42" s="29" t="s">
        <v>163</v>
      </c>
      <c r="C42" s="6" t="s">
        <v>122</v>
      </c>
      <c r="D42" t="str">
        <f t="shared" si="6"/>
        <v>火曜6限 木曜6限</v>
      </c>
      <c r="E42" s="6">
        <v>2</v>
      </c>
      <c r="F42" s="9" t="s">
        <v>182</v>
      </c>
      <c r="G42" t="str">
        <f t="shared" si="5"/>
        <v>火曜6限／木曜6限</v>
      </c>
      <c r="H42" s="6" t="s">
        <v>164</v>
      </c>
      <c r="I42" t="str">
        <f t="shared" si="7"/>
        <v>火</v>
      </c>
      <c r="J42" t="s">
        <v>41</v>
      </c>
      <c r="K42" t="str">
        <f t="shared" si="8"/>
        <v>6</v>
      </c>
      <c r="L42" t="s">
        <v>42</v>
      </c>
      <c r="M42" t="str">
        <f t="shared" si="9"/>
        <v>木</v>
      </c>
      <c r="N42" t="s">
        <v>41</v>
      </c>
      <c r="O42" t="str">
        <f t="shared" si="10"/>
        <v>6</v>
      </c>
      <c r="P42" t="s">
        <v>42</v>
      </c>
    </row>
    <row r="43" spans="1:16" x14ac:dyDescent="0.25">
      <c r="A43" s="4" t="s">
        <v>165</v>
      </c>
      <c r="B43" s="29" t="s">
        <v>166</v>
      </c>
      <c r="C43" s="6" t="s">
        <v>157</v>
      </c>
      <c r="D43" t="str">
        <f t="shared" si="6"/>
        <v>月曜6限 木曜6限</v>
      </c>
      <c r="E43" s="6">
        <v>2</v>
      </c>
      <c r="F43" s="9" t="s">
        <v>168</v>
      </c>
      <c r="G43" t="str">
        <f t="shared" si="5"/>
        <v>月曜6限／木曜6限</v>
      </c>
      <c r="H43" s="6" t="s">
        <v>167</v>
      </c>
      <c r="I43" t="str">
        <f t="shared" si="7"/>
        <v>月</v>
      </c>
      <c r="J43" t="s">
        <v>41</v>
      </c>
      <c r="K43" t="str">
        <f t="shared" si="8"/>
        <v>6</v>
      </c>
      <c r="L43" t="s">
        <v>42</v>
      </c>
      <c r="M43" t="str">
        <f t="shared" si="9"/>
        <v>木</v>
      </c>
      <c r="N43" t="s">
        <v>41</v>
      </c>
      <c r="O43" t="str">
        <f t="shared" si="10"/>
        <v>6</v>
      </c>
      <c r="P43" t="s">
        <v>42</v>
      </c>
    </row>
  </sheetData>
  <sheetProtection selectLockedCells="1" selectUnlockedCells="1"/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F8C8E511A7DF45B09F43655C2DA0FC" ma:contentTypeVersion="12" ma:contentTypeDescription="新しいドキュメントを作成します。" ma:contentTypeScope="" ma:versionID="c8a08bc07276be87e1d69154edc86249">
  <xsd:schema xmlns:xsd="http://www.w3.org/2001/XMLSchema" xmlns:xs="http://www.w3.org/2001/XMLSchema" xmlns:p="http://schemas.microsoft.com/office/2006/metadata/properties" xmlns:ns2="c4511c04-ea98-4e8d-a4cf-2e64a65d2931" targetNamespace="http://schemas.microsoft.com/office/2006/metadata/properties" ma:root="true" ma:fieldsID="7fd7615a72841ff7f06040e714994bf4" ns2:_="">
    <xsd:import namespace="c4511c04-ea98-4e8d-a4cf-2e64a65d29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11c04-ea98-4e8d-a4cf-2e64a65d2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A7AF6-9AF0-4513-BE16-806AEA771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11c04-ea98-4e8d-a4cf-2e64a65d29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9544F6-D4FB-4EED-8D0A-07A10CB26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願書</vt:lpstr>
      <vt:lpstr>Sheet1</vt:lpstr>
      <vt:lpstr>2022年単位バンク用 </vt:lpstr>
      <vt:lpstr>科目一覧</vt:lpstr>
      <vt:lpstr>願書!Print_Area</vt:lpstr>
    </vt:vector>
  </TitlesOfParts>
  <Company>産業技術大学院大学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産業技術大学院大学</dc:creator>
  <cp:lastModifiedBy>中田 あゆみ</cp:lastModifiedBy>
  <cp:lastPrinted>2024-04-08T01:17:04Z</cp:lastPrinted>
  <dcterms:created xsi:type="dcterms:W3CDTF">2006-05-02T03:53:15Z</dcterms:created>
  <dcterms:modified xsi:type="dcterms:W3CDTF">2024-04-08T01:17:27Z</dcterms:modified>
</cp:coreProperties>
</file>